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obihirokitaacjp-my.sharepoint.com/personal/kudo_obihirokita_ac_jp/Documents/デスクトップ/バドミントン/★大会申し込み集約★/01大会申込データ/2025年度/"/>
    </mc:Choice>
  </mc:AlternateContent>
  <xr:revisionPtr revIDLastSave="1" documentId="8_{11DFB10D-639D-40E8-89FB-7CCEB7D9BFA6}" xr6:coauthVersionLast="47" xr6:coauthVersionMax="47" xr10:uidLastSave="{F2D73342-55B0-4AAE-B67B-7A129E8A4C80}"/>
  <bookViews>
    <workbookView xWindow="-108" yWindow="-108" windowWidth="23256" windowHeight="12456" xr2:uid="{00000000-000D-0000-FFFF-FFFF00000000}"/>
  </bookViews>
  <sheets>
    <sheet name="表紙" sheetId="2" r:id="rId1"/>
    <sheet name="1部ダブルス" sheetId="1" r:id="rId2"/>
    <sheet name="2部ダブルス" sheetId="10" r:id="rId3"/>
    <sheet name="3年ダブルス" sheetId="15" r:id="rId4"/>
    <sheet name="1部シングルス" sheetId="11" r:id="rId5"/>
    <sheet name="２部シングルス" sheetId="12" r:id="rId6"/>
    <sheet name="３年シングルス" sheetId="16" r:id="rId7"/>
    <sheet name="団体" sheetId="7" state="hidden" r:id="rId8"/>
    <sheet name="data" sheetId="9" r:id="rId9"/>
    <sheet name="貼り付け用(男子）" sheetId="13" r:id="rId10"/>
    <sheet name="貼り付け用(女子)" sheetId="14" r:id="rId11"/>
  </sheets>
  <definedNames>
    <definedName name="_xlnm.Print_Area" localSheetId="7">団体!$A$1:$N$26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14" l="1"/>
  <c r="K111" i="14"/>
  <c r="L111" i="14"/>
  <c r="M111" i="14"/>
  <c r="O111" i="14"/>
  <c r="P111" i="14"/>
  <c r="J112" i="14"/>
  <c r="K112" i="14"/>
  <c r="L112" i="14"/>
  <c r="M112" i="14"/>
  <c r="N112" i="14"/>
  <c r="O112" i="14"/>
  <c r="P112" i="14"/>
  <c r="J113" i="14"/>
  <c r="K113" i="14"/>
  <c r="L113" i="14"/>
  <c r="M113" i="14"/>
  <c r="N113" i="14"/>
  <c r="O113" i="14"/>
  <c r="P113" i="14"/>
  <c r="J114" i="14"/>
  <c r="K114" i="14"/>
  <c r="L114" i="14"/>
  <c r="M114" i="14"/>
  <c r="O114" i="14"/>
  <c r="P114" i="14"/>
  <c r="J115" i="14"/>
  <c r="K115" i="14"/>
  <c r="L115" i="14"/>
  <c r="M115" i="14"/>
  <c r="O115" i="14"/>
  <c r="P115" i="14"/>
  <c r="J116" i="14"/>
  <c r="K116" i="14"/>
  <c r="L116" i="14"/>
  <c r="M116" i="14"/>
  <c r="O116" i="14"/>
  <c r="P116" i="14"/>
  <c r="J117" i="14"/>
  <c r="K117" i="14"/>
  <c r="L117" i="14"/>
  <c r="M117" i="14"/>
  <c r="N117" i="14"/>
  <c r="O117" i="14"/>
  <c r="P117" i="14"/>
  <c r="J118" i="14"/>
  <c r="K118" i="14"/>
  <c r="L118" i="14"/>
  <c r="M118" i="14"/>
  <c r="O118" i="14"/>
  <c r="P118" i="14"/>
  <c r="J119" i="14"/>
  <c r="K119" i="14"/>
  <c r="L119" i="14"/>
  <c r="M119" i="14"/>
  <c r="O119" i="14"/>
  <c r="P119" i="14"/>
  <c r="J120" i="14"/>
  <c r="K120" i="14"/>
  <c r="L120" i="14"/>
  <c r="M120" i="14"/>
  <c r="O120" i="14"/>
  <c r="P120" i="14"/>
  <c r="J121" i="14"/>
  <c r="K121" i="14"/>
  <c r="L121" i="14"/>
  <c r="M121" i="14"/>
  <c r="O121" i="14"/>
  <c r="P121" i="14"/>
  <c r="J122" i="14"/>
  <c r="K122" i="14"/>
  <c r="L122" i="14"/>
  <c r="M122" i="14"/>
  <c r="N122" i="14"/>
  <c r="O122" i="14"/>
  <c r="P122" i="14"/>
  <c r="J123" i="14"/>
  <c r="K123" i="14"/>
  <c r="L123" i="14"/>
  <c r="M123" i="14"/>
  <c r="O123" i="14"/>
  <c r="P123" i="14"/>
  <c r="J124" i="14"/>
  <c r="K124" i="14"/>
  <c r="L124" i="14"/>
  <c r="M124" i="14"/>
  <c r="N124" i="14"/>
  <c r="O124" i="14"/>
  <c r="P124" i="14"/>
  <c r="J125" i="14"/>
  <c r="K125" i="14"/>
  <c r="L125" i="14"/>
  <c r="M125" i="14"/>
  <c r="N125" i="14"/>
  <c r="O125" i="14"/>
  <c r="P125" i="14"/>
  <c r="J126" i="14"/>
  <c r="K126" i="14"/>
  <c r="L126" i="14"/>
  <c r="M126" i="14"/>
  <c r="O126" i="14"/>
  <c r="P126" i="14"/>
  <c r="J127" i="14"/>
  <c r="K127" i="14"/>
  <c r="L127" i="14"/>
  <c r="M127" i="14"/>
  <c r="O127" i="14"/>
  <c r="P127" i="14"/>
  <c r="J128" i="14"/>
  <c r="K128" i="14"/>
  <c r="L128" i="14"/>
  <c r="M128" i="14"/>
  <c r="O128" i="14"/>
  <c r="P128" i="14"/>
  <c r="J129" i="14"/>
  <c r="K129" i="14"/>
  <c r="L129" i="14"/>
  <c r="M129" i="14"/>
  <c r="N129" i="14"/>
  <c r="O129" i="14"/>
  <c r="P129" i="14"/>
  <c r="K110" i="14"/>
  <c r="L110" i="14"/>
  <c r="M110" i="14"/>
  <c r="O110" i="14"/>
  <c r="P110" i="14"/>
  <c r="J110" i="14"/>
  <c r="J91" i="14"/>
  <c r="K91" i="14"/>
  <c r="L91" i="14"/>
  <c r="M91" i="14"/>
  <c r="O91" i="14"/>
  <c r="P91" i="14"/>
  <c r="J92" i="14"/>
  <c r="K92" i="14"/>
  <c r="L92" i="14"/>
  <c r="M92" i="14"/>
  <c r="N92" i="14"/>
  <c r="O92" i="14"/>
  <c r="P92" i="14"/>
  <c r="J93" i="14"/>
  <c r="K93" i="14"/>
  <c r="L93" i="14"/>
  <c r="M93" i="14"/>
  <c r="O93" i="14"/>
  <c r="P93" i="14"/>
  <c r="J94" i="14"/>
  <c r="K94" i="14"/>
  <c r="L94" i="14"/>
  <c r="M94" i="14"/>
  <c r="O94" i="14"/>
  <c r="P94" i="14"/>
  <c r="J95" i="14"/>
  <c r="K95" i="14"/>
  <c r="L95" i="14"/>
  <c r="M95" i="14"/>
  <c r="O95" i="14"/>
  <c r="P95" i="14"/>
  <c r="J96" i="14"/>
  <c r="K96" i="14"/>
  <c r="L96" i="14"/>
  <c r="M96" i="14"/>
  <c r="N96" i="14"/>
  <c r="O96" i="14"/>
  <c r="P96" i="14"/>
  <c r="J97" i="14"/>
  <c r="K97" i="14"/>
  <c r="L97" i="14"/>
  <c r="M97" i="14"/>
  <c r="N97" i="14"/>
  <c r="O97" i="14"/>
  <c r="P97" i="14"/>
  <c r="J98" i="14"/>
  <c r="K98" i="14"/>
  <c r="L98" i="14"/>
  <c r="M98" i="14"/>
  <c r="O98" i="14"/>
  <c r="P98" i="14"/>
  <c r="J99" i="14"/>
  <c r="K99" i="14"/>
  <c r="L99" i="14"/>
  <c r="M99" i="14"/>
  <c r="O99" i="14"/>
  <c r="P99" i="14"/>
  <c r="J100" i="14"/>
  <c r="K100" i="14"/>
  <c r="L100" i="14"/>
  <c r="M100" i="14"/>
  <c r="O100" i="14"/>
  <c r="P100" i="14"/>
  <c r="J101" i="14"/>
  <c r="K101" i="14"/>
  <c r="L101" i="14"/>
  <c r="M101" i="14"/>
  <c r="N101" i="14"/>
  <c r="O101" i="14"/>
  <c r="P101" i="14"/>
  <c r="J102" i="14"/>
  <c r="K102" i="14"/>
  <c r="L102" i="14"/>
  <c r="M102" i="14"/>
  <c r="O102" i="14"/>
  <c r="P102" i="14"/>
  <c r="J103" i="14"/>
  <c r="K103" i="14"/>
  <c r="L103" i="14"/>
  <c r="M103" i="14"/>
  <c r="O103" i="14"/>
  <c r="P103" i="14"/>
  <c r="J104" i="14"/>
  <c r="K104" i="14"/>
  <c r="L104" i="14"/>
  <c r="M104" i="14"/>
  <c r="N104" i="14"/>
  <c r="O104" i="14"/>
  <c r="P104" i="14"/>
  <c r="J105" i="14"/>
  <c r="K105" i="14"/>
  <c r="L105" i="14"/>
  <c r="M105" i="14"/>
  <c r="O105" i="14"/>
  <c r="P105" i="14"/>
  <c r="J106" i="14"/>
  <c r="K106" i="14"/>
  <c r="L106" i="14"/>
  <c r="M106" i="14"/>
  <c r="O106" i="14"/>
  <c r="P106" i="14"/>
  <c r="J107" i="14"/>
  <c r="K107" i="14"/>
  <c r="L107" i="14"/>
  <c r="M107" i="14"/>
  <c r="O107" i="14"/>
  <c r="P107" i="14"/>
  <c r="J108" i="14"/>
  <c r="K108" i="14"/>
  <c r="L108" i="14"/>
  <c r="M108" i="14"/>
  <c r="N108" i="14"/>
  <c r="O108" i="14"/>
  <c r="P108" i="14"/>
  <c r="J109" i="14"/>
  <c r="K109" i="14"/>
  <c r="L109" i="14"/>
  <c r="M109" i="14"/>
  <c r="O109" i="14"/>
  <c r="P109" i="14"/>
  <c r="K90" i="14"/>
  <c r="L90" i="14"/>
  <c r="M90" i="14"/>
  <c r="O90" i="14"/>
  <c r="P90" i="14"/>
  <c r="J90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B111" i="14"/>
  <c r="C111" i="14"/>
  <c r="D111" i="14"/>
  <c r="E111" i="14"/>
  <c r="F111" i="14"/>
  <c r="G111" i="14"/>
  <c r="B112" i="14"/>
  <c r="C112" i="14"/>
  <c r="D112" i="14"/>
  <c r="F112" i="14"/>
  <c r="G112" i="14"/>
  <c r="B113" i="14"/>
  <c r="C113" i="14"/>
  <c r="D113" i="14"/>
  <c r="E113" i="14"/>
  <c r="F113" i="14"/>
  <c r="G113" i="14"/>
  <c r="B114" i="14"/>
  <c r="C114" i="14"/>
  <c r="D114" i="14"/>
  <c r="F114" i="14"/>
  <c r="G114" i="14"/>
  <c r="B115" i="14"/>
  <c r="C115" i="14"/>
  <c r="D115" i="14"/>
  <c r="E115" i="14"/>
  <c r="F115" i="14"/>
  <c r="G115" i="14"/>
  <c r="B116" i="14"/>
  <c r="C116" i="14"/>
  <c r="D116" i="14"/>
  <c r="E116" i="14"/>
  <c r="F116" i="14"/>
  <c r="G116" i="14"/>
  <c r="B117" i="14"/>
  <c r="C117" i="14"/>
  <c r="D117" i="14"/>
  <c r="E117" i="14"/>
  <c r="F117" i="14"/>
  <c r="G117" i="14"/>
  <c r="B118" i="14"/>
  <c r="C118" i="14"/>
  <c r="D118" i="14"/>
  <c r="F118" i="14"/>
  <c r="G118" i="14"/>
  <c r="B119" i="14"/>
  <c r="C119" i="14"/>
  <c r="D119" i="14"/>
  <c r="E119" i="14"/>
  <c r="F119" i="14"/>
  <c r="G119" i="14"/>
  <c r="B120" i="14"/>
  <c r="C120" i="14"/>
  <c r="D120" i="14"/>
  <c r="F120" i="14"/>
  <c r="G120" i="14"/>
  <c r="B121" i="14"/>
  <c r="C121" i="14"/>
  <c r="D121" i="14"/>
  <c r="E121" i="14"/>
  <c r="F121" i="14"/>
  <c r="G121" i="14"/>
  <c r="B122" i="14"/>
  <c r="C122" i="14"/>
  <c r="D122" i="14"/>
  <c r="E122" i="14"/>
  <c r="F122" i="14"/>
  <c r="G122" i="14"/>
  <c r="B123" i="14"/>
  <c r="C123" i="14"/>
  <c r="D123" i="14"/>
  <c r="E123" i="14"/>
  <c r="F123" i="14"/>
  <c r="G123" i="14"/>
  <c r="B124" i="14"/>
  <c r="C124" i="14"/>
  <c r="D124" i="14"/>
  <c r="F124" i="14"/>
  <c r="G124" i="14"/>
  <c r="B125" i="14"/>
  <c r="C125" i="14"/>
  <c r="D125" i="14"/>
  <c r="E125" i="14"/>
  <c r="F125" i="14"/>
  <c r="G125" i="14"/>
  <c r="B126" i="14"/>
  <c r="C126" i="14"/>
  <c r="D126" i="14"/>
  <c r="F126" i="14"/>
  <c r="G126" i="14"/>
  <c r="B127" i="14"/>
  <c r="C127" i="14"/>
  <c r="D127" i="14"/>
  <c r="E127" i="14"/>
  <c r="F127" i="14"/>
  <c r="G127" i="14"/>
  <c r="B128" i="14"/>
  <c r="C128" i="14"/>
  <c r="D128" i="14"/>
  <c r="E128" i="14"/>
  <c r="F128" i="14"/>
  <c r="G128" i="14"/>
  <c r="B129" i="14"/>
  <c r="C129" i="14"/>
  <c r="D129" i="14"/>
  <c r="E129" i="14"/>
  <c r="F129" i="14"/>
  <c r="G129" i="14"/>
  <c r="B110" i="14"/>
  <c r="C110" i="14"/>
  <c r="D110" i="14"/>
  <c r="E110" i="14"/>
  <c r="F110" i="14"/>
  <c r="G110" i="14"/>
  <c r="B91" i="14"/>
  <c r="C91" i="14"/>
  <c r="D91" i="14"/>
  <c r="E91" i="14"/>
  <c r="F91" i="14"/>
  <c r="G91" i="14"/>
  <c r="B92" i="14"/>
  <c r="C92" i="14"/>
  <c r="D92" i="14"/>
  <c r="E92" i="14"/>
  <c r="F92" i="14"/>
  <c r="G92" i="14"/>
  <c r="B93" i="14"/>
  <c r="C93" i="14"/>
  <c r="D93" i="14"/>
  <c r="E93" i="14"/>
  <c r="F93" i="14"/>
  <c r="G93" i="14"/>
  <c r="B94" i="14"/>
  <c r="C94" i="14"/>
  <c r="D94" i="14"/>
  <c r="F94" i="14"/>
  <c r="G94" i="14"/>
  <c r="B95" i="14"/>
  <c r="C95" i="14"/>
  <c r="D95" i="14"/>
  <c r="E95" i="14"/>
  <c r="F95" i="14"/>
  <c r="G95" i="14"/>
  <c r="B96" i="14"/>
  <c r="C96" i="14"/>
  <c r="D96" i="14"/>
  <c r="F96" i="14"/>
  <c r="G96" i="14"/>
  <c r="B97" i="14"/>
  <c r="C97" i="14"/>
  <c r="D97" i="14"/>
  <c r="E97" i="14"/>
  <c r="F97" i="14"/>
  <c r="G97" i="14"/>
  <c r="B98" i="14"/>
  <c r="C98" i="14"/>
  <c r="D98" i="14"/>
  <c r="E98" i="14"/>
  <c r="F98" i="14"/>
  <c r="G98" i="14"/>
  <c r="B99" i="14"/>
  <c r="C99" i="14"/>
  <c r="D99" i="14"/>
  <c r="E99" i="14"/>
  <c r="F99" i="14"/>
  <c r="G99" i="14"/>
  <c r="B100" i="14"/>
  <c r="C100" i="14"/>
  <c r="D100" i="14"/>
  <c r="F100" i="14"/>
  <c r="G100" i="14"/>
  <c r="B101" i="14"/>
  <c r="C101" i="14"/>
  <c r="D101" i="14"/>
  <c r="E101" i="14"/>
  <c r="F101" i="14"/>
  <c r="G101" i="14"/>
  <c r="B102" i="14"/>
  <c r="C102" i="14"/>
  <c r="D102" i="14"/>
  <c r="F102" i="14"/>
  <c r="G102" i="14"/>
  <c r="B103" i="14"/>
  <c r="C103" i="14"/>
  <c r="D103" i="14"/>
  <c r="E103" i="14"/>
  <c r="F103" i="14"/>
  <c r="G103" i="14"/>
  <c r="B104" i="14"/>
  <c r="C104" i="14"/>
  <c r="D104" i="14"/>
  <c r="E104" i="14"/>
  <c r="F104" i="14"/>
  <c r="G104" i="14"/>
  <c r="B105" i="14"/>
  <c r="C105" i="14"/>
  <c r="D105" i="14"/>
  <c r="E105" i="14"/>
  <c r="F105" i="14"/>
  <c r="G105" i="14"/>
  <c r="B106" i="14"/>
  <c r="C106" i="14"/>
  <c r="D106" i="14"/>
  <c r="F106" i="14"/>
  <c r="G106" i="14"/>
  <c r="B107" i="14"/>
  <c r="C107" i="14"/>
  <c r="D107" i="14"/>
  <c r="E107" i="14"/>
  <c r="F107" i="14"/>
  <c r="G107" i="14"/>
  <c r="B108" i="14"/>
  <c r="C108" i="14"/>
  <c r="D108" i="14"/>
  <c r="F108" i="14"/>
  <c r="G108" i="14"/>
  <c r="B109" i="14"/>
  <c r="C109" i="14"/>
  <c r="D109" i="14"/>
  <c r="E109" i="14"/>
  <c r="F109" i="14"/>
  <c r="G109" i="14"/>
  <c r="B90" i="14"/>
  <c r="C90" i="14"/>
  <c r="D90" i="14"/>
  <c r="F90" i="14"/>
  <c r="G90" i="14"/>
  <c r="A90" i="14"/>
  <c r="J111" i="13"/>
  <c r="K111" i="13"/>
  <c r="L111" i="13"/>
  <c r="M111" i="13"/>
  <c r="N111" i="13"/>
  <c r="O111" i="13"/>
  <c r="P111" i="13"/>
  <c r="J112" i="13"/>
  <c r="K112" i="13"/>
  <c r="L112" i="13"/>
  <c r="M112" i="13"/>
  <c r="N112" i="13"/>
  <c r="O112" i="13"/>
  <c r="P112" i="13"/>
  <c r="J113" i="13"/>
  <c r="K113" i="13"/>
  <c r="L113" i="13"/>
  <c r="M113" i="13"/>
  <c r="O113" i="13"/>
  <c r="P113" i="13"/>
  <c r="J114" i="13"/>
  <c r="K114" i="13"/>
  <c r="L114" i="13"/>
  <c r="M114" i="13"/>
  <c r="N114" i="13"/>
  <c r="O114" i="13"/>
  <c r="P114" i="13"/>
  <c r="J115" i="13"/>
  <c r="K115" i="13"/>
  <c r="L115" i="13"/>
  <c r="M115" i="13"/>
  <c r="O115" i="13"/>
  <c r="P115" i="13"/>
  <c r="J116" i="13"/>
  <c r="K116" i="13"/>
  <c r="L116" i="13"/>
  <c r="M116" i="13"/>
  <c r="N116" i="13"/>
  <c r="O116" i="13"/>
  <c r="P116" i="13"/>
  <c r="J117" i="13"/>
  <c r="K117" i="13"/>
  <c r="L117" i="13"/>
  <c r="M117" i="13"/>
  <c r="O117" i="13"/>
  <c r="P117" i="13"/>
  <c r="J118" i="13"/>
  <c r="K118" i="13"/>
  <c r="L118" i="13"/>
  <c r="M118" i="13"/>
  <c r="O118" i="13"/>
  <c r="P118" i="13"/>
  <c r="J119" i="13"/>
  <c r="K119" i="13"/>
  <c r="L119" i="13"/>
  <c r="M119" i="13"/>
  <c r="N119" i="13"/>
  <c r="O119" i="13"/>
  <c r="P119" i="13"/>
  <c r="J120" i="13"/>
  <c r="K120" i="13"/>
  <c r="L120" i="13"/>
  <c r="M120" i="13"/>
  <c r="O120" i="13"/>
  <c r="P120" i="13"/>
  <c r="J121" i="13"/>
  <c r="K121" i="13"/>
  <c r="L121" i="13"/>
  <c r="M121" i="13"/>
  <c r="O121" i="13"/>
  <c r="P121" i="13"/>
  <c r="J122" i="13"/>
  <c r="K122" i="13"/>
  <c r="L122" i="13"/>
  <c r="M122" i="13"/>
  <c r="O122" i="13"/>
  <c r="P122" i="13"/>
  <c r="J123" i="13"/>
  <c r="K123" i="13"/>
  <c r="L123" i="13"/>
  <c r="M123" i="13"/>
  <c r="N123" i="13"/>
  <c r="O123" i="13"/>
  <c r="P123" i="13"/>
  <c r="J124" i="13"/>
  <c r="K124" i="13"/>
  <c r="L124" i="13"/>
  <c r="M124" i="13"/>
  <c r="N124" i="13"/>
  <c r="O124" i="13"/>
  <c r="P124" i="13"/>
  <c r="J125" i="13"/>
  <c r="K125" i="13"/>
  <c r="L125" i="13"/>
  <c r="M125" i="13"/>
  <c r="O125" i="13"/>
  <c r="P125" i="13"/>
  <c r="J126" i="13"/>
  <c r="K126" i="13"/>
  <c r="L126" i="13"/>
  <c r="M126" i="13"/>
  <c r="N126" i="13"/>
  <c r="O126" i="13"/>
  <c r="P126" i="13"/>
  <c r="J127" i="13"/>
  <c r="K127" i="13"/>
  <c r="L127" i="13"/>
  <c r="M127" i="13"/>
  <c r="O127" i="13"/>
  <c r="P127" i="13"/>
  <c r="J128" i="13"/>
  <c r="K128" i="13"/>
  <c r="L128" i="13"/>
  <c r="M128" i="13"/>
  <c r="N128" i="13"/>
  <c r="O128" i="13"/>
  <c r="P128" i="13"/>
  <c r="J129" i="13"/>
  <c r="K129" i="13"/>
  <c r="L129" i="13"/>
  <c r="M129" i="13"/>
  <c r="O129" i="13"/>
  <c r="P129" i="13"/>
  <c r="K110" i="13"/>
  <c r="L110" i="13"/>
  <c r="M110" i="13"/>
  <c r="N110" i="13"/>
  <c r="O110" i="13"/>
  <c r="P110" i="13"/>
  <c r="J110" i="13"/>
  <c r="J109" i="13"/>
  <c r="K109" i="13"/>
  <c r="L109" i="13"/>
  <c r="M109" i="13"/>
  <c r="N109" i="13"/>
  <c r="O109" i="13"/>
  <c r="P109" i="13"/>
  <c r="J91" i="13"/>
  <c r="K91" i="13"/>
  <c r="L91" i="13"/>
  <c r="M91" i="13"/>
  <c r="O91" i="13"/>
  <c r="P91" i="13"/>
  <c r="J92" i="13"/>
  <c r="K92" i="13"/>
  <c r="L92" i="13"/>
  <c r="M92" i="13"/>
  <c r="N92" i="13"/>
  <c r="O92" i="13"/>
  <c r="P92" i="13"/>
  <c r="J93" i="13"/>
  <c r="K93" i="13"/>
  <c r="L93" i="13"/>
  <c r="M93" i="13"/>
  <c r="O93" i="13"/>
  <c r="P93" i="13"/>
  <c r="J94" i="13"/>
  <c r="K94" i="13"/>
  <c r="L94" i="13"/>
  <c r="M94" i="13"/>
  <c r="N94" i="13"/>
  <c r="O94" i="13"/>
  <c r="P94" i="13"/>
  <c r="J95" i="13"/>
  <c r="K95" i="13"/>
  <c r="L95" i="13"/>
  <c r="M95" i="13"/>
  <c r="O95" i="13"/>
  <c r="P95" i="13"/>
  <c r="J96" i="13"/>
  <c r="K96" i="13"/>
  <c r="L96" i="13"/>
  <c r="M96" i="13"/>
  <c r="O96" i="13"/>
  <c r="P96" i="13"/>
  <c r="J97" i="13"/>
  <c r="K97" i="13"/>
  <c r="L97" i="13"/>
  <c r="M97" i="13"/>
  <c r="N97" i="13"/>
  <c r="O97" i="13"/>
  <c r="P97" i="13"/>
  <c r="J98" i="13"/>
  <c r="K98" i="13"/>
  <c r="L98" i="13"/>
  <c r="M98" i="13"/>
  <c r="N98" i="13"/>
  <c r="O98" i="13"/>
  <c r="P98" i="13"/>
  <c r="J99" i="13"/>
  <c r="K99" i="13"/>
  <c r="L99" i="13"/>
  <c r="M99" i="13"/>
  <c r="N99" i="13"/>
  <c r="O99" i="13"/>
  <c r="P99" i="13"/>
  <c r="J100" i="13"/>
  <c r="K100" i="13"/>
  <c r="L100" i="13"/>
  <c r="M100" i="13"/>
  <c r="O100" i="13"/>
  <c r="P100" i="13"/>
  <c r="J101" i="13"/>
  <c r="K101" i="13"/>
  <c r="L101" i="13"/>
  <c r="M101" i="13"/>
  <c r="O101" i="13"/>
  <c r="P101" i="13"/>
  <c r="J102" i="13"/>
  <c r="K102" i="13"/>
  <c r="L102" i="13"/>
  <c r="M102" i="13"/>
  <c r="N102" i="13"/>
  <c r="O102" i="13"/>
  <c r="P102" i="13"/>
  <c r="J103" i="13"/>
  <c r="K103" i="13"/>
  <c r="L103" i="13"/>
  <c r="M103" i="13"/>
  <c r="O103" i="13"/>
  <c r="P103" i="13"/>
  <c r="J104" i="13"/>
  <c r="K104" i="13"/>
  <c r="L104" i="13"/>
  <c r="M104" i="13"/>
  <c r="N104" i="13"/>
  <c r="O104" i="13"/>
  <c r="P104" i="13"/>
  <c r="J105" i="13"/>
  <c r="K105" i="13"/>
  <c r="L105" i="13"/>
  <c r="M105" i="13"/>
  <c r="O105" i="13"/>
  <c r="P105" i="13"/>
  <c r="J106" i="13"/>
  <c r="K106" i="13"/>
  <c r="L106" i="13"/>
  <c r="M106" i="13"/>
  <c r="N106" i="13"/>
  <c r="O106" i="13"/>
  <c r="P106" i="13"/>
  <c r="J107" i="13"/>
  <c r="K107" i="13"/>
  <c r="L107" i="13"/>
  <c r="M107" i="13"/>
  <c r="O107" i="13"/>
  <c r="P107" i="13"/>
  <c r="J108" i="13"/>
  <c r="K108" i="13"/>
  <c r="L108" i="13"/>
  <c r="M108" i="13"/>
  <c r="O108" i="13"/>
  <c r="P108" i="13"/>
  <c r="K90" i="13"/>
  <c r="L90" i="13"/>
  <c r="M90" i="13"/>
  <c r="N90" i="13"/>
  <c r="O90" i="13"/>
  <c r="P90" i="13"/>
  <c r="J90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B128" i="13"/>
  <c r="C128" i="13"/>
  <c r="D128" i="13"/>
  <c r="E128" i="13"/>
  <c r="F128" i="13"/>
  <c r="G128" i="13"/>
  <c r="B129" i="13"/>
  <c r="C129" i="13"/>
  <c r="D129" i="13"/>
  <c r="F129" i="13"/>
  <c r="G129" i="13"/>
  <c r="B125" i="13"/>
  <c r="C125" i="13"/>
  <c r="D125" i="13"/>
  <c r="E125" i="13"/>
  <c r="F125" i="13"/>
  <c r="G125" i="13"/>
  <c r="B126" i="13"/>
  <c r="C126" i="13"/>
  <c r="D126" i="13"/>
  <c r="F126" i="13"/>
  <c r="G126" i="13"/>
  <c r="B127" i="13"/>
  <c r="C127" i="13"/>
  <c r="D127" i="13"/>
  <c r="E127" i="13"/>
  <c r="F127" i="13"/>
  <c r="G127" i="13"/>
  <c r="B111" i="13"/>
  <c r="C111" i="13"/>
  <c r="D111" i="13"/>
  <c r="F111" i="13"/>
  <c r="G111" i="13"/>
  <c r="B112" i="13"/>
  <c r="C112" i="13"/>
  <c r="D112" i="13"/>
  <c r="F112" i="13"/>
  <c r="G112" i="13"/>
  <c r="B113" i="13"/>
  <c r="C113" i="13"/>
  <c r="D113" i="13"/>
  <c r="F113" i="13"/>
  <c r="G113" i="13"/>
  <c r="B114" i="13"/>
  <c r="C114" i="13"/>
  <c r="D114" i="13"/>
  <c r="E114" i="13"/>
  <c r="F114" i="13"/>
  <c r="G114" i="13"/>
  <c r="B115" i="13"/>
  <c r="C115" i="13"/>
  <c r="D115" i="13"/>
  <c r="F115" i="13"/>
  <c r="G115" i="13"/>
  <c r="B116" i="13"/>
  <c r="C116" i="13"/>
  <c r="D116" i="13"/>
  <c r="E116" i="13"/>
  <c r="F116" i="13"/>
  <c r="G116" i="13"/>
  <c r="B117" i="13"/>
  <c r="C117" i="13"/>
  <c r="D117" i="13"/>
  <c r="F117" i="13"/>
  <c r="G117" i="13"/>
  <c r="B118" i="13"/>
  <c r="C118" i="13"/>
  <c r="D118" i="13"/>
  <c r="F118" i="13"/>
  <c r="G118" i="13"/>
  <c r="B119" i="13"/>
  <c r="C119" i="13"/>
  <c r="D119" i="13"/>
  <c r="F119" i="13"/>
  <c r="G119" i="13"/>
  <c r="B120" i="13"/>
  <c r="C120" i="13"/>
  <c r="D120" i="13"/>
  <c r="E120" i="13"/>
  <c r="F120" i="13"/>
  <c r="G120" i="13"/>
  <c r="B121" i="13"/>
  <c r="C121" i="13"/>
  <c r="D121" i="13"/>
  <c r="F121" i="13"/>
  <c r="G121" i="13"/>
  <c r="B122" i="13"/>
  <c r="C122" i="13"/>
  <c r="D122" i="13"/>
  <c r="E122" i="13"/>
  <c r="F122" i="13"/>
  <c r="G122" i="13"/>
  <c r="B123" i="13"/>
  <c r="C123" i="13"/>
  <c r="D123" i="13"/>
  <c r="F123" i="13"/>
  <c r="G123" i="13"/>
  <c r="B124" i="13"/>
  <c r="C124" i="13"/>
  <c r="D124" i="13"/>
  <c r="F124" i="13"/>
  <c r="G124" i="13"/>
  <c r="C110" i="13"/>
  <c r="D110" i="13"/>
  <c r="F110" i="13"/>
  <c r="G110" i="13"/>
  <c r="B110" i="13"/>
  <c r="A92" i="13"/>
  <c r="A94" i="13"/>
  <c r="A96" i="13"/>
  <c r="A98" i="13"/>
  <c r="A100" i="13"/>
  <c r="A102" i="13"/>
  <c r="A104" i="13"/>
  <c r="A106" i="13"/>
  <c r="A108" i="13"/>
  <c r="B102" i="13"/>
  <c r="C102" i="13"/>
  <c r="D102" i="13"/>
  <c r="F102" i="13"/>
  <c r="G102" i="13"/>
  <c r="B103" i="13"/>
  <c r="C103" i="13"/>
  <c r="D103" i="13"/>
  <c r="F103" i="13"/>
  <c r="G103" i="13"/>
  <c r="B104" i="13"/>
  <c r="C104" i="13"/>
  <c r="D104" i="13"/>
  <c r="E104" i="13"/>
  <c r="F104" i="13"/>
  <c r="G104" i="13"/>
  <c r="B105" i="13"/>
  <c r="C105" i="13"/>
  <c r="D105" i="13"/>
  <c r="F105" i="13"/>
  <c r="G105" i="13"/>
  <c r="B106" i="13"/>
  <c r="C106" i="13"/>
  <c r="D106" i="13"/>
  <c r="F106" i="13"/>
  <c r="G106" i="13"/>
  <c r="B107" i="13"/>
  <c r="C107" i="13"/>
  <c r="D107" i="13"/>
  <c r="F107" i="13"/>
  <c r="G107" i="13"/>
  <c r="B108" i="13"/>
  <c r="C108" i="13"/>
  <c r="D108" i="13"/>
  <c r="F108" i="13"/>
  <c r="G108" i="13"/>
  <c r="B109" i="13"/>
  <c r="C109" i="13"/>
  <c r="D109" i="13"/>
  <c r="F109" i="13"/>
  <c r="G109" i="13"/>
  <c r="B91" i="13"/>
  <c r="C91" i="13"/>
  <c r="D91" i="13"/>
  <c r="E91" i="13"/>
  <c r="F91" i="13"/>
  <c r="G91" i="13"/>
  <c r="B92" i="13"/>
  <c r="C92" i="13"/>
  <c r="D92" i="13"/>
  <c r="F92" i="13"/>
  <c r="G92" i="13"/>
  <c r="B93" i="13"/>
  <c r="C93" i="13"/>
  <c r="D93" i="13"/>
  <c r="E93" i="13"/>
  <c r="F93" i="13"/>
  <c r="G93" i="13"/>
  <c r="B94" i="13"/>
  <c r="C94" i="13"/>
  <c r="D94" i="13"/>
  <c r="F94" i="13"/>
  <c r="G94" i="13"/>
  <c r="B95" i="13"/>
  <c r="C95" i="13"/>
  <c r="D95" i="13"/>
  <c r="F95" i="13"/>
  <c r="G95" i="13"/>
  <c r="B96" i="13"/>
  <c r="C96" i="13"/>
  <c r="D96" i="13"/>
  <c r="F96" i="13"/>
  <c r="G96" i="13"/>
  <c r="B97" i="13"/>
  <c r="C97" i="13"/>
  <c r="D97" i="13"/>
  <c r="E97" i="13"/>
  <c r="F97" i="13"/>
  <c r="G97" i="13"/>
  <c r="B98" i="13"/>
  <c r="C98" i="13"/>
  <c r="D98" i="13"/>
  <c r="F98" i="13"/>
  <c r="G98" i="13"/>
  <c r="B99" i="13"/>
  <c r="C99" i="13"/>
  <c r="D99" i="13"/>
  <c r="E99" i="13"/>
  <c r="F99" i="13"/>
  <c r="G99" i="13"/>
  <c r="B100" i="13"/>
  <c r="C100" i="13"/>
  <c r="D100" i="13"/>
  <c r="F100" i="13"/>
  <c r="G100" i="13"/>
  <c r="B101" i="13"/>
  <c r="C101" i="13"/>
  <c r="D101" i="13"/>
  <c r="F101" i="13"/>
  <c r="G101" i="13"/>
  <c r="B90" i="13"/>
  <c r="C90" i="13"/>
  <c r="D90" i="13"/>
  <c r="F90" i="13"/>
  <c r="G90" i="13"/>
  <c r="A90" i="13"/>
  <c r="L56" i="16"/>
  <c r="E56" i="16"/>
  <c r="N129" i="13" s="1"/>
  <c r="L55" i="16"/>
  <c r="N128" i="14" s="1"/>
  <c r="E55" i="16"/>
  <c r="L54" i="16"/>
  <c r="N127" i="14" s="1"/>
  <c r="E54" i="16"/>
  <c r="N127" i="13" s="1"/>
  <c r="L53" i="16"/>
  <c r="N126" i="14" s="1"/>
  <c r="E53" i="16"/>
  <c r="L52" i="16"/>
  <c r="E52" i="16"/>
  <c r="N125" i="13" s="1"/>
  <c r="L51" i="16"/>
  <c r="E51" i="16"/>
  <c r="L50" i="16"/>
  <c r="N123" i="14" s="1"/>
  <c r="E50" i="16"/>
  <c r="L49" i="16"/>
  <c r="E49" i="16"/>
  <c r="N122" i="13" s="1"/>
  <c r="L48" i="16"/>
  <c r="N121" i="14" s="1"/>
  <c r="E48" i="16"/>
  <c r="N121" i="13" s="1"/>
  <c r="L47" i="16"/>
  <c r="N120" i="14" s="1"/>
  <c r="E47" i="16"/>
  <c r="N120" i="13" s="1"/>
  <c r="L46" i="16"/>
  <c r="N119" i="14" s="1"/>
  <c r="E46" i="16"/>
  <c r="L45" i="16"/>
  <c r="N118" i="14" s="1"/>
  <c r="E45" i="16"/>
  <c r="N118" i="13" s="1"/>
  <c r="L44" i="16"/>
  <c r="E44" i="16"/>
  <c r="N117" i="13" s="1"/>
  <c r="L43" i="16"/>
  <c r="N116" i="14" s="1"/>
  <c r="E43" i="16"/>
  <c r="L42" i="16"/>
  <c r="N115" i="14" s="1"/>
  <c r="E42" i="16"/>
  <c r="N115" i="13" s="1"/>
  <c r="L41" i="16"/>
  <c r="N114" i="14" s="1"/>
  <c r="E41" i="16"/>
  <c r="L40" i="16"/>
  <c r="E40" i="16"/>
  <c r="N113" i="13" s="1"/>
  <c r="L39" i="16"/>
  <c r="E39" i="16"/>
  <c r="L38" i="16"/>
  <c r="N111" i="14" s="1"/>
  <c r="E38" i="16"/>
  <c r="L37" i="16"/>
  <c r="N110" i="14" s="1"/>
  <c r="E37" i="16"/>
  <c r="M33" i="16"/>
  <c r="J33" i="16"/>
  <c r="F33" i="16"/>
  <c r="C33" i="16"/>
  <c r="L27" i="16"/>
  <c r="N109" i="14" s="1"/>
  <c r="E27" i="16"/>
  <c r="L26" i="16"/>
  <c r="E26" i="16"/>
  <c r="N108" i="13" s="1"/>
  <c r="L25" i="16"/>
  <c r="N107" i="14" s="1"/>
  <c r="E25" i="16"/>
  <c r="N107" i="13" s="1"/>
  <c r="L24" i="16"/>
  <c r="N106" i="14" s="1"/>
  <c r="E24" i="16"/>
  <c r="L23" i="16"/>
  <c r="N105" i="14" s="1"/>
  <c r="E23" i="16"/>
  <c r="N105" i="13" s="1"/>
  <c r="L22" i="16"/>
  <c r="E22" i="16"/>
  <c r="L21" i="16"/>
  <c r="N103" i="14" s="1"/>
  <c r="E21" i="16"/>
  <c r="N103" i="13" s="1"/>
  <c r="L20" i="16"/>
  <c r="N102" i="14" s="1"/>
  <c r="E20" i="16"/>
  <c r="L19" i="16"/>
  <c r="E19" i="16"/>
  <c r="N101" i="13" s="1"/>
  <c r="L18" i="16"/>
  <c r="N100" i="14" s="1"/>
  <c r="E18" i="16"/>
  <c r="N100" i="13" s="1"/>
  <c r="L17" i="16"/>
  <c r="N99" i="14" s="1"/>
  <c r="E17" i="16"/>
  <c r="L16" i="16"/>
  <c r="N98" i="14" s="1"/>
  <c r="E16" i="16"/>
  <c r="L15" i="16"/>
  <c r="E15" i="16"/>
  <c r="L14" i="16"/>
  <c r="E14" i="16"/>
  <c r="N96" i="13" s="1"/>
  <c r="L13" i="16"/>
  <c r="N95" i="14" s="1"/>
  <c r="E13" i="16"/>
  <c r="N95" i="13" s="1"/>
  <c r="L12" i="16"/>
  <c r="N94" i="14" s="1"/>
  <c r="E12" i="16"/>
  <c r="L11" i="16"/>
  <c r="N93" i="14" s="1"/>
  <c r="E11" i="16"/>
  <c r="N93" i="13" s="1"/>
  <c r="L10" i="16"/>
  <c r="E10" i="16"/>
  <c r="L9" i="16"/>
  <c r="N91" i="14" s="1"/>
  <c r="E9" i="16"/>
  <c r="N91" i="13" s="1"/>
  <c r="L8" i="16"/>
  <c r="N90" i="14" s="1"/>
  <c r="E8" i="16"/>
  <c r="M5" i="16"/>
  <c r="J5" i="16"/>
  <c r="F5" i="16"/>
  <c r="F34" i="16" s="1"/>
  <c r="M34" i="16" s="1"/>
  <c r="C5" i="16"/>
  <c r="C34" i="16" s="1"/>
  <c r="J34" i="16" s="1"/>
  <c r="C3" i="16"/>
  <c r="J32" i="16" s="1"/>
  <c r="L56" i="15"/>
  <c r="E56" i="15"/>
  <c r="E129" i="13" s="1"/>
  <c r="L55" i="15"/>
  <c r="E55" i="15"/>
  <c r="L54" i="15"/>
  <c r="E54" i="15"/>
  <c r="L53" i="15"/>
  <c r="E126" i="14" s="1"/>
  <c r="E53" i="15"/>
  <c r="E126" i="13" s="1"/>
  <c r="L52" i="15"/>
  <c r="E52" i="15"/>
  <c r="L51" i="15"/>
  <c r="E124" i="14" s="1"/>
  <c r="E51" i="15"/>
  <c r="E124" i="13" s="1"/>
  <c r="L50" i="15"/>
  <c r="E50" i="15"/>
  <c r="E123" i="13" s="1"/>
  <c r="L49" i="15"/>
  <c r="E49" i="15"/>
  <c r="L48" i="15"/>
  <c r="E48" i="15"/>
  <c r="E121" i="13" s="1"/>
  <c r="L47" i="15"/>
  <c r="E120" i="14" s="1"/>
  <c r="E47" i="15"/>
  <c r="L46" i="15"/>
  <c r="E46" i="15"/>
  <c r="E119" i="13" s="1"/>
  <c r="L45" i="15"/>
  <c r="E118" i="14" s="1"/>
  <c r="E45" i="15"/>
  <c r="E118" i="13" s="1"/>
  <c r="L44" i="15"/>
  <c r="E44" i="15"/>
  <c r="E117" i="13" s="1"/>
  <c r="L43" i="15"/>
  <c r="E43" i="15"/>
  <c r="L42" i="15"/>
  <c r="E42" i="15"/>
  <c r="E115" i="13" s="1"/>
  <c r="L41" i="15"/>
  <c r="E114" i="14" s="1"/>
  <c r="E41" i="15"/>
  <c r="L40" i="15"/>
  <c r="E40" i="15"/>
  <c r="E113" i="13" s="1"/>
  <c r="L39" i="15"/>
  <c r="E112" i="14" s="1"/>
  <c r="E39" i="15"/>
  <c r="E112" i="13" s="1"/>
  <c r="L38" i="15"/>
  <c r="E38" i="15"/>
  <c r="E111" i="13" s="1"/>
  <c r="L37" i="15"/>
  <c r="E37" i="15"/>
  <c r="E110" i="13" s="1"/>
  <c r="L27" i="15"/>
  <c r="E27" i="15"/>
  <c r="E109" i="13" s="1"/>
  <c r="L26" i="15"/>
  <c r="E108" i="14" s="1"/>
  <c r="E26" i="15"/>
  <c r="E108" i="13" s="1"/>
  <c r="L25" i="15"/>
  <c r="E25" i="15"/>
  <c r="E107" i="13" s="1"/>
  <c r="L24" i="15"/>
  <c r="E106" i="14" s="1"/>
  <c r="E24" i="15"/>
  <c r="E106" i="13" s="1"/>
  <c r="L23" i="15"/>
  <c r="E23" i="15"/>
  <c r="E105" i="13" s="1"/>
  <c r="L22" i="15"/>
  <c r="E22" i="15"/>
  <c r="L21" i="15"/>
  <c r="E21" i="15"/>
  <c r="E103" i="13" s="1"/>
  <c r="L20" i="15"/>
  <c r="E102" i="14" s="1"/>
  <c r="E20" i="15"/>
  <c r="E102" i="13" s="1"/>
  <c r="L19" i="15"/>
  <c r="E19" i="15"/>
  <c r="E101" i="13" s="1"/>
  <c r="L18" i="15"/>
  <c r="E100" i="14" s="1"/>
  <c r="E18" i="15"/>
  <c r="E100" i="13" s="1"/>
  <c r="L17" i="15"/>
  <c r="E17" i="15"/>
  <c r="L16" i="15"/>
  <c r="E16" i="15"/>
  <c r="E98" i="13" s="1"/>
  <c r="L15" i="15"/>
  <c r="E15" i="15"/>
  <c r="L14" i="15"/>
  <c r="E96" i="14" s="1"/>
  <c r="E14" i="15"/>
  <c r="E96" i="13" s="1"/>
  <c r="L13" i="15"/>
  <c r="E13" i="15"/>
  <c r="E95" i="13" s="1"/>
  <c r="L12" i="15"/>
  <c r="E94" i="14" s="1"/>
  <c r="E12" i="15"/>
  <c r="E94" i="13" s="1"/>
  <c r="L11" i="15"/>
  <c r="E11" i="15"/>
  <c r="L10" i="15"/>
  <c r="E10" i="15"/>
  <c r="E92" i="13" s="1"/>
  <c r="L9" i="15"/>
  <c r="E9" i="15"/>
  <c r="L8" i="15"/>
  <c r="E90" i="14" s="1"/>
  <c r="E8" i="15"/>
  <c r="E90" i="13" s="1"/>
  <c r="F34" i="15"/>
  <c r="M34" i="15" s="1"/>
  <c r="C34" i="15"/>
  <c r="J34" i="15" s="1"/>
  <c r="M33" i="15"/>
  <c r="J33" i="15"/>
  <c r="F33" i="15"/>
  <c r="C33" i="15"/>
  <c r="M5" i="15"/>
  <c r="J5" i="15"/>
  <c r="F5" i="15"/>
  <c r="C5" i="15"/>
  <c r="C3" i="15"/>
  <c r="J32" i="15" s="1"/>
  <c r="C32" i="16" l="1"/>
  <c r="J3" i="16"/>
  <c r="J3" i="15"/>
  <c r="C32" i="15"/>
  <c r="J67" i="14"/>
  <c r="K67" i="14"/>
  <c r="L67" i="14"/>
  <c r="M67" i="14"/>
  <c r="O67" i="14"/>
  <c r="P67" i="14"/>
  <c r="J68" i="14"/>
  <c r="K68" i="14"/>
  <c r="L68" i="14"/>
  <c r="M68" i="14"/>
  <c r="O68" i="14"/>
  <c r="P68" i="14"/>
  <c r="J69" i="14"/>
  <c r="K69" i="14"/>
  <c r="L69" i="14"/>
  <c r="M69" i="14"/>
  <c r="O69" i="14"/>
  <c r="P69" i="14"/>
  <c r="J70" i="14"/>
  <c r="K70" i="14"/>
  <c r="L70" i="14"/>
  <c r="M70" i="14"/>
  <c r="O70" i="14"/>
  <c r="P70" i="14"/>
  <c r="J71" i="14"/>
  <c r="K71" i="14"/>
  <c r="L71" i="14"/>
  <c r="M71" i="14"/>
  <c r="O71" i="14"/>
  <c r="P71" i="14"/>
  <c r="J72" i="14"/>
  <c r="K72" i="14"/>
  <c r="L72" i="14"/>
  <c r="M72" i="14"/>
  <c r="O72" i="14"/>
  <c r="P72" i="14"/>
  <c r="J73" i="14"/>
  <c r="K73" i="14"/>
  <c r="L73" i="14"/>
  <c r="M73" i="14"/>
  <c r="O73" i="14"/>
  <c r="P73" i="14"/>
  <c r="J74" i="14"/>
  <c r="K74" i="14"/>
  <c r="L74" i="14"/>
  <c r="M74" i="14"/>
  <c r="O74" i="14"/>
  <c r="P74" i="14"/>
  <c r="J75" i="14"/>
  <c r="K75" i="14"/>
  <c r="L75" i="14"/>
  <c r="M75" i="14"/>
  <c r="O75" i="14"/>
  <c r="P75" i="14"/>
  <c r="J76" i="14"/>
  <c r="K76" i="14"/>
  <c r="L76" i="14"/>
  <c r="M76" i="14"/>
  <c r="O76" i="14"/>
  <c r="P76" i="14"/>
  <c r="J77" i="14"/>
  <c r="K77" i="14"/>
  <c r="L77" i="14"/>
  <c r="M77" i="14"/>
  <c r="O77" i="14"/>
  <c r="P77" i="14"/>
  <c r="J78" i="14"/>
  <c r="K78" i="14"/>
  <c r="L78" i="14"/>
  <c r="M78" i="14"/>
  <c r="O78" i="14"/>
  <c r="P78" i="14"/>
  <c r="J79" i="14"/>
  <c r="K79" i="14"/>
  <c r="L79" i="14"/>
  <c r="M79" i="14"/>
  <c r="O79" i="14"/>
  <c r="P79" i="14"/>
  <c r="J80" i="14"/>
  <c r="K80" i="14"/>
  <c r="L80" i="14"/>
  <c r="M80" i="14"/>
  <c r="O80" i="14"/>
  <c r="P80" i="14"/>
  <c r="J81" i="14"/>
  <c r="K81" i="14"/>
  <c r="L81" i="14"/>
  <c r="M81" i="14"/>
  <c r="O81" i="14"/>
  <c r="P81" i="14"/>
  <c r="J82" i="14"/>
  <c r="K82" i="14"/>
  <c r="L82" i="14"/>
  <c r="M82" i="14"/>
  <c r="O82" i="14"/>
  <c r="P82" i="14"/>
  <c r="J83" i="14"/>
  <c r="K83" i="14"/>
  <c r="L83" i="14"/>
  <c r="M83" i="14"/>
  <c r="O83" i="14"/>
  <c r="P83" i="14"/>
  <c r="J84" i="14"/>
  <c r="K84" i="14"/>
  <c r="L84" i="14"/>
  <c r="M84" i="14"/>
  <c r="O84" i="14"/>
  <c r="P84" i="14"/>
  <c r="J85" i="14"/>
  <c r="K85" i="14"/>
  <c r="L85" i="14"/>
  <c r="M85" i="14"/>
  <c r="O85" i="14"/>
  <c r="P85" i="14"/>
  <c r="K66" i="14"/>
  <c r="L66" i="14"/>
  <c r="M66" i="14"/>
  <c r="O66" i="14"/>
  <c r="P66" i="14"/>
  <c r="J66" i="14"/>
  <c r="J56" i="14"/>
  <c r="K56" i="14"/>
  <c r="L56" i="14"/>
  <c r="M56" i="14"/>
  <c r="O56" i="14"/>
  <c r="P56" i="14"/>
  <c r="J57" i="14"/>
  <c r="K57" i="14"/>
  <c r="L57" i="14"/>
  <c r="M57" i="14"/>
  <c r="O57" i="14"/>
  <c r="P57" i="14"/>
  <c r="J58" i="14"/>
  <c r="K58" i="14"/>
  <c r="L58" i="14"/>
  <c r="M58" i="14"/>
  <c r="O58" i="14"/>
  <c r="P58" i="14"/>
  <c r="J59" i="14"/>
  <c r="K59" i="14"/>
  <c r="L59" i="14"/>
  <c r="M59" i="14"/>
  <c r="O59" i="14"/>
  <c r="P59" i="14"/>
  <c r="J60" i="14"/>
  <c r="K60" i="14"/>
  <c r="L60" i="14"/>
  <c r="M60" i="14"/>
  <c r="O60" i="14"/>
  <c r="P60" i="14"/>
  <c r="J61" i="14"/>
  <c r="K61" i="14"/>
  <c r="L61" i="14"/>
  <c r="M61" i="14"/>
  <c r="O61" i="14"/>
  <c r="P61" i="14"/>
  <c r="J62" i="14"/>
  <c r="K62" i="14"/>
  <c r="L62" i="14"/>
  <c r="M62" i="14"/>
  <c r="O62" i="14"/>
  <c r="P62" i="14"/>
  <c r="J63" i="14"/>
  <c r="K63" i="14"/>
  <c r="L63" i="14"/>
  <c r="M63" i="14"/>
  <c r="O63" i="14"/>
  <c r="P63" i="14"/>
  <c r="J64" i="14"/>
  <c r="K64" i="14"/>
  <c r="L64" i="14"/>
  <c r="M64" i="14"/>
  <c r="O64" i="14"/>
  <c r="P64" i="14"/>
  <c r="J65" i="14"/>
  <c r="K65" i="14"/>
  <c r="L65" i="14"/>
  <c r="M65" i="14"/>
  <c r="O65" i="14"/>
  <c r="P65" i="14"/>
  <c r="J47" i="14"/>
  <c r="K47" i="14"/>
  <c r="L47" i="14"/>
  <c r="M47" i="14"/>
  <c r="O47" i="14"/>
  <c r="P47" i="14"/>
  <c r="J48" i="14"/>
  <c r="K48" i="14"/>
  <c r="L48" i="14"/>
  <c r="M48" i="14"/>
  <c r="O48" i="14"/>
  <c r="P48" i="14"/>
  <c r="J49" i="14"/>
  <c r="K49" i="14"/>
  <c r="L49" i="14"/>
  <c r="M49" i="14"/>
  <c r="O49" i="14"/>
  <c r="P49" i="14"/>
  <c r="J50" i="14"/>
  <c r="K50" i="14"/>
  <c r="L50" i="14"/>
  <c r="M50" i="14"/>
  <c r="O50" i="14"/>
  <c r="P50" i="14"/>
  <c r="J51" i="14"/>
  <c r="K51" i="14"/>
  <c r="L51" i="14"/>
  <c r="M51" i="14"/>
  <c r="O51" i="14"/>
  <c r="P51" i="14"/>
  <c r="J52" i="14"/>
  <c r="K52" i="14"/>
  <c r="L52" i="14"/>
  <c r="M52" i="14"/>
  <c r="O52" i="14"/>
  <c r="P52" i="14"/>
  <c r="J53" i="14"/>
  <c r="K53" i="14"/>
  <c r="L53" i="14"/>
  <c r="M53" i="14"/>
  <c r="O53" i="14"/>
  <c r="P53" i="14"/>
  <c r="J54" i="14"/>
  <c r="K54" i="14"/>
  <c r="L54" i="14"/>
  <c r="M54" i="14"/>
  <c r="O54" i="14"/>
  <c r="P54" i="14"/>
  <c r="J55" i="14"/>
  <c r="K55" i="14"/>
  <c r="L55" i="14"/>
  <c r="M55" i="14"/>
  <c r="O55" i="14"/>
  <c r="P55" i="14"/>
  <c r="K46" i="14"/>
  <c r="L46" i="14"/>
  <c r="M46" i="14"/>
  <c r="O46" i="14"/>
  <c r="P46" i="14"/>
  <c r="J46" i="14"/>
  <c r="J23" i="14"/>
  <c r="K23" i="14"/>
  <c r="L23" i="14"/>
  <c r="M23" i="14"/>
  <c r="O23" i="14"/>
  <c r="P23" i="14"/>
  <c r="J24" i="14"/>
  <c r="K24" i="14"/>
  <c r="L24" i="14"/>
  <c r="M24" i="14"/>
  <c r="O24" i="14"/>
  <c r="P24" i="14"/>
  <c r="J25" i="14"/>
  <c r="K25" i="14"/>
  <c r="L25" i="14"/>
  <c r="M25" i="14"/>
  <c r="O25" i="14"/>
  <c r="P25" i="14"/>
  <c r="J26" i="14"/>
  <c r="K26" i="14"/>
  <c r="L26" i="14"/>
  <c r="M26" i="14"/>
  <c r="O26" i="14"/>
  <c r="P26" i="14"/>
  <c r="J27" i="14"/>
  <c r="K27" i="14"/>
  <c r="L27" i="14"/>
  <c r="M27" i="14"/>
  <c r="O27" i="14"/>
  <c r="P27" i="14"/>
  <c r="J28" i="14"/>
  <c r="K28" i="14"/>
  <c r="L28" i="14"/>
  <c r="M28" i="14"/>
  <c r="O28" i="14"/>
  <c r="P28" i="14"/>
  <c r="J29" i="14"/>
  <c r="K29" i="14"/>
  <c r="L29" i="14"/>
  <c r="M29" i="14"/>
  <c r="O29" i="14"/>
  <c r="P29" i="14"/>
  <c r="J30" i="14"/>
  <c r="K30" i="14"/>
  <c r="L30" i="14"/>
  <c r="M30" i="14"/>
  <c r="O30" i="14"/>
  <c r="P30" i="14"/>
  <c r="J31" i="14"/>
  <c r="K31" i="14"/>
  <c r="L31" i="14"/>
  <c r="M31" i="14"/>
  <c r="O31" i="14"/>
  <c r="P31" i="14"/>
  <c r="J32" i="14"/>
  <c r="K32" i="14"/>
  <c r="L32" i="14"/>
  <c r="M32" i="14"/>
  <c r="O32" i="14"/>
  <c r="P32" i="14"/>
  <c r="J33" i="14"/>
  <c r="K33" i="14"/>
  <c r="L33" i="14"/>
  <c r="M33" i="14"/>
  <c r="O33" i="14"/>
  <c r="P33" i="14"/>
  <c r="J34" i="14"/>
  <c r="K34" i="14"/>
  <c r="L34" i="14"/>
  <c r="M34" i="14"/>
  <c r="O34" i="14"/>
  <c r="P34" i="14"/>
  <c r="J35" i="14"/>
  <c r="K35" i="14"/>
  <c r="L35" i="14"/>
  <c r="M35" i="14"/>
  <c r="O35" i="14"/>
  <c r="P35" i="14"/>
  <c r="J36" i="14"/>
  <c r="K36" i="14"/>
  <c r="L36" i="14"/>
  <c r="M36" i="14"/>
  <c r="O36" i="14"/>
  <c r="P36" i="14"/>
  <c r="J37" i="14"/>
  <c r="K37" i="14"/>
  <c r="L37" i="14"/>
  <c r="M37" i="14"/>
  <c r="O37" i="14"/>
  <c r="P37" i="14"/>
  <c r="J38" i="14"/>
  <c r="K38" i="14"/>
  <c r="L38" i="14"/>
  <c r="M38" i="14"/>
  <c r="O38" i="14"/>
  <c r="P38" i="14"/>
  <c r="J39" i="14"/>
  <c r="K39" i="14"/>
  <c r="L39" i="14"/>
  <c r="M39" i="14"/>
  <c r="O39" i="14"/>
  <c r="P39" i="14"/>
  <c r="J40" i="14"/>
  <c r="K40" i="14"/>
  <c r="L40" i="14"/>
  <c r="M40" i="14"/>
  <c r="O40" i="14"/>
  <c r="P40" i="14"/>
  <c r="J41" i="14"/>
  <c r="K41" i="14"/>
  <c r="L41" i="14"/>
  <c r="M41" i="14"/>
  <c r="O41" i="14"/>
  <c r="P41" i="14"/>
  <c r="K22" i="14"/>
  <c r="L22" i="14"/>
  <c r="M22" i="14"/>
  <c r="O22" i="14"/>
  <c r="P22" i="14"/>
  <c r="J22" i="14"/>
  <c r="J3" i="14"/>
  <c r="K3" i="14"/>
  <c r="L3" i="14"/>
  <c r="M3" i="14"/>
  <c r="O3" i="14"/>
  <c r="P3" i="14"/>
  <c r="J4" i="14"/>
  <c r="K4" i="14"/>
  <c r="L4" i="14"/>
  <c r="M4" i="14"/>
  <c r="O4" i="14"/>
  <c r="P4" i="14"/>
  <c r="J5" i="14"/>
  <c r="K5" i="14"/>
  <c r="L5" i="14"/>
  <c r="M5" i="14"/>
  <c r="O5" i="14"/>
  <c r="P5" i="14"/>
  <c r="J6" i="14"/>
  <c r="K6" i="14"/>
  <c r="L6" i="14"/>
  <c r="M6" i="14"/>
  <c r="O6" i="14"/>
  <c r="P6" i="14"/>
  <c r="J7" i="14"/>
  <c r="K7" i="14"/>
  <c r="L7" i="14"/>
  <c r="M7" i="14"/>
  <c r="O7" i="14"/>
  <c r="P7" i="14"/>
  <c r="J8" i="14"/>
  <c r="K8" i="14"/>
  <c r="L8" i="14"/>
  <c r="M8" i="14"/>
  <c r="O8" i="14"/>
  <c r="P8" i="14"/>
  <c r="J9" i="14"/>
  <c r="K9" i="14"/>
  <c r="L9" i="14"/>
  <c r="M9" i="14"/>
  <c r="O9" i="14"/>
  <c r="P9" i="14"/>
  <c r="J10" i="14"/>
  <c r="K10" i="14"/>
  <c r="L10" i="14"/>
  <c r="M10" i="14"/>
  <c r="O10" i="14"/>
  <c r="P10" i="14"/>
  <c r="J11" i="14"/>
  <c r="K11" i="14"/>
  <c r="L11" i="14"/>
  <c r="M11" i="14"/>
  <c r="O11" i="14"/>
  <c r="P11" i="14"/>
  <c r="J12" i="14"/>
  <c r="K12" i="14"/>
  <c r="L12" i="14"/>
  <c r="M12" i="14"/>
  <c r="O12" i="14"/>
  <c r="P12" i="14"/>
  <c r="J13" i="14"/>
  <c r="K13" i="14"/>
  <c r="L13" i="14"/>
  <c r="M13" i="14"/>
  <c r="O13" i="14"/>
  <c r="P13" i="14"/>
  <c r="J14" i="14"/>
  <c r="K14" i="14"/>
  <c r="L14" i="14"/>
  <c r="M14" i="14"/>
  <c r="O14" i="14"/>
  <c r="P14" i="14"/>
  <c r="J15" i="14"/>
  <c r="K15" i="14"/>
  <c r="L15" i="14"/>
  <c r="M15" i="14"/>
  <c r="O15" i="14"/>
  <c r="P15" i="14"/>
  <c r="J16" i="14"/>
  <c r="K16" i="14"/>
  <c r="L16" i="14"/>
  <c r="M16" i="14"/>
  <c r="O16" i="14"/>
  <c r="P16" i="14"/>
  <c r="J17" i="14"/>
  <c r="K17" i="14"/>
  <c r="L17" i="14"/>
  <c r="M17" i="14"/>
  <c r="O17" i="14"/>
  <c r="P17" i="14"/>
  <c r="J18" i="14"/>
  <c r="K18" i="14"/>
  <c r="L18" i="14"/>
  <c r="M18" i="14"/>
  <c r="O18" i="14"/>
  <c r="P18" i="14"/>
  <c r="J19" i="14"/>
  <c r="K19" i="14"/>
  <c r="L19" i="14"/>
  <c r="M19" i="14"/>
  <c r="O19" i="14"/>
  <c r="P19" i="14"/>
  <c r="J20" i="14"/>
  <c r="K20" i="14"/>
  <c r="L20" i="14"/>
  <c r="M20" i="14"/>
  <c r="O20" i="14"/>
  <c r="P20" i="14"/>
  <c r="J21" i="14"/>
  <c r="K21" i="14"/>
  <c r="L21" i="14"/>
  <c r="M21" i="14"/>
  <c r="O21" i="14"/>
  <c r="P21" i="14"/>
  <c r="K2" i="14"/>
  <c r="L2" i="14"/>
  <c r="M2" i="14"/>
  <c r="O2" i="14"/>
  <c r="P2" i="14"/>
  <c r="J2" i="14"/>
  <c r="B67" i="14"/>
  <c r="C67" i="14"/>
  <c r="D67" i="14"/>
  <c r="F67" i="14"/>
  <c r="G67" i="14"/>
  <c r="B68" i="14"/>
  <c r="C68" i="14"/>
  <c r="D68" i="14"/>
  <c r="F68" i="14"/>
  <c r="G68" i="14"/>
  <c r="B69" i="14"/>
  <c r="C69" i="14"/>
  <c r="D69" i="14"/>
  <c r="F69" i="14"/>
  <c r="G69" i="14"/>
  <c r="B70" i="14"/>
  <c r="C70" i="14"/>
  <c r="D70" i="14"/>
  <c r="F70" i="14"/>
  <c r="G70" i="14"/>
  <c r="B71" i="14"/>
  <c r="C71" i="14"/>
  <c r="D71" i="14"/>
  <c r="F71" i="14"/>
  <c r="G71" i="14"/>
  <c r="B72" i="14"/>
  <c r="C72" i="14"/>
  <c r="D72" i="14"/>
  <c r="F72" i="14"/>
  <c r="G72" i="14"/>
  <c r="B73" i="14"/>
  <c r="C73" i="14"/>
  <c r="D73" i="14"/>
  <c r="F73" i="14"/>
  <c r="G73" i="14"/>
  <c r="B74" i="14"/>
  <c r="C74" i="14"/>
  <c r="D74" i="14"/>
  <c r="F74" i="14"/>
  <c r="G74" i="14"/>
  <c r="B75" i="14"/>
  <c r="C75" i="14"/>
  <c r="D75" i="14"/>
  <c r="F75" i="14"/>
  <c r="G75" i="14"/>
  <c r="B76" i="14"/>
  <c r="C76" i="14"/>
  <c r="D76" i="14"/>
  <c r="F76" i="14"/>
  <c r="G76" i="14"/>
  <c r="B77" i="14"/>
  <c r="C77" i="14"/>
  <c r="D77" i="14"/>
  <c r="F77" i="14"/>
  <c r="G77" i="14"/>
  <c r="B78" i="14"/>
  <c r="C78" i="14"/>
  <c r="D78" i="14"/>
  <c r="F78" i="14"/>
  <c r="G78" i="14"/>
  <c r="B79" i="14"/>
  <c r="C79" i="14"/>
  <c r="D79" i="14"/>
  <c r="F79" i="14"/>
  <c r="G79" i="14"/>
  <c r="B80" i="14"/>
  <c r="C80" i="14"/>
  <c r="D80" i="14"/>
  <c r="F80" i="14"/>
  <c r="G80" i="14"/>
  <c r="B81" i="14"/>
  <c r="C81" i="14"/>
  <c r="D81" i="14"/>
  <c r="F81" i="14"/>
  <c r="G81" i="14"/>
  <c r="B82" i="14"/>
  <c r="C82" i="14"/>
  <c r="D82" i="14"/>
  <c r="F82" i="14"/>
  <c r="G82" i="14"/>
  <c r="B83" i="14"/>
  <c r="C83" i="14"/>
  <c r="D83" i="14"/>
  <c r="F83" i="14"/>
  <c r="G83" i="14"/>
  <c r="B84" i="14"/>
  <c r="C84" i="14"/>
  <c r="D84" i="14"/>
  <c r="F84" i="14"/>
  <c r="G84" i="14"/>
  <c r="B85" i="14"/>
  <c r="C85" i="14"/>
  <c r="D85" i="14"/>
  <c r="F85" i="14"/>
  <c r="G85" i="14"/>
  <c r="C66" i="14"/>
  <c r="D66" i="14"/>
  <c r="F66" i="14"/>
  <c r="G66" i="14"/>
  <c r="B66" i="14"/>
  <c r="B47" i="14"/>
  <c r="C47" i="14"/>
  <c r="D47" i="14"/>
  <c r="F47" i="14"/>
  <c r="G47" i="14"/>
  <c r="B48" i="14"/>
  <c r="C48" i="14"/>
  <c r="D48" i="14"/>
  <c r="F48" i="14"/>
  <c r="G48" i="14"/>
  <c r="B49" i="14"/>
  <c r="C49" i="14"/>
  <c r="D49" i="14"/>
  <c r="F49" i="14"/>
  <c r="G49" i="14"/>
  <c r="B50" i="14"/>
  <c r="C50" i="14"/>
  <c r="D50" i="14"/>
  <c r="F50" i="14"/>
  <c r="G50" i="14"/>
  <c r="B51" i="14"/>
  <c r="C51" i="14"/>
  <c r="D51" i="14"/>
  <c r="F51" i="14"/>
  <c r="G51" i="14"/>
  <c r="B52" i="14"/>
  <c r="C52" i="14"/>
  <c r="D52" i="14"/>
  <c r="F52" i="14"/>
  <c r="G52" i="14"/>
  <c r="B53" i="14"/>
  <c r="C53" i="14"/>
  <c r="D53" i="14"/>
  <c r="F53" i="14"/>
  <c r="G53" i="14"/>
  <c r="B54" i="14"/>
  <c r="C54" i="14"/>
  <c r="D54" i="14"/>
  <c r="F54" i="14"/>
  <c r="G54" i="14"/>
  <c r="B55" i="14"/>
  <c r="C55" i="14"/>
  <c r="D55" i="14"/>
  <c r="F55" i="14"/>
  <c r="G55" i="14"/>
  <c r="B56" i="14"/>
  <c r="C56" i="14"/>
  <c r="D56" i="14"/>
  <c r="F56" i="14"/>
  <c r="G56" i="14"/>
  <c r="B57" i="14"/>
  <c r="C57" i="14"/>
  <c r="D57" i="14"/>
  <c r="F57" i="14"/>
  <c r="G57" i="14"/>
  <c r="B58" i="14"/>
  <c r="C58" i="14"/>
  <c r="D58" i="14"/>
  <c r="F58" i="14"/>
  <c r="G58" i="14"/>
  <c r="B59" i="14"/>
  <c r="C59" i="14"/>
  <c r="D59" i="14"/>
  <c r="F59" i="14"/>
  <c r="G59" i="14"/>
  <c r="B60" i="14"/>
  <c r="C60" i="14"/>
  <c r="D60" i="14"/>
  <c r="F60" i="14"/>
  <c r="G60" i="14"/>
  <c r="B61" i="14"/>
  <c r="C61" i="14"/>
  <c r="D61" i="14"/>
  <c r="F61" i="14"/>
  <c r="G61" i="14"/>
  <c r="B62" i="14"/>
  <c r="C62" i="14"/>
  <c r="D62" i="14"/>
  <c r="F62" i="14"/>
  <c r="G62" i="14"/>
  <c r="B63" i="14"/>
  <c r="C63" i="14"/>
  <c r="D63" i="14"/>
  <c r="F63" i="14"/>
  <c r="G63" i="14"/>
  <c r="B64" i="14"/>
  <c r="C64" i="14"/>
  <c r="D64" i="14"/>
  <c r="F64" i="14"/>
  <c r="G64" i="14"/>
  <c r="B65" i="14"/>
  <c r="C65" i="14"/>
  <c r="D65" i="14"/>
  <c r="F65" i="14"/>
  <c r="G65" i="14"/>
  <c r="C46" i="14"/>
  <c r="D46" i="14"/>
  <c r="F46" i="14"/>
  <c r="G46" i="14"/>
  <c r="B46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66" i="14"/>
  <c r="A48" i="14"/>
  <c r="A50" i="14"/>
  <c r="A52" i="14"/>
  <c r="A54" i="14"/>
  <c r="A56" i="14"/>
  <c r="A58" i="14"/>
  <c r="A60" i="14"/>
  <c r="A62" i="14"/>
  <c r="A64" i="14"/>
  <c r="A46" i="14"/>
  <c r="B23" i="14"/>
  <c r="C23" i="14"/>
  <c r="D23" i="14"/>
  <c r="F23" i="14"/>
  <c r="G23" i="14"/>
  <c r="B24" i="14"/>
  <c r="C24" i="14"/>
  <c r="D24" i="14"/>
  <c r="F24" i="14"/>
  <c r="G24" i="14"/>
  <c r="B25" i="14"/>
  <c r="C25" i="14"/>
  <c r="D25" i="14"/>
  <c r="F25" i="14"/>
  <c r="G25" i="14"/>
  <c r="B26" i="14"/>
  <c r="C26" i="14"/>
  <c r="D26" i="14"/>
  <c r="F26" i="14"/>
  <c r="G26" i="14"/>
  <c r="B27" i="14"/>
  <c r="C27" i="14"/>
  <c r="D27" i="14"/>
  <c r="F27" i="14"/>
  <c r="G27" i="14"/>
  <c r="B28" i="14"/>
  <c r="C28" i="14"/>
  <c r="D28" i="14"/>
  <c r="F28" i="14"/>
  <c r="G28" i="14"/>
  <c r="B29" i="14"/>
  <c r="C29" i="14"/>
  <c r="D29" i="14"/>
  <c r="F29" i="14"/>
  <c r="G29" i="14"/>
  <c r="B30" i="14"/>
  <c r="C30" i="14"/>
  <c r="D30" i="14"/>
  <c r="F30" i="14"/>
  <c r="G30" i="14"/>
  <c r="B31" i="14"/>
  <c r="C31" i="14"/>
  <c r="D31" i="14"/>
  <c r="F31" i="14"/>
  <c r="G31" i="14"/>
  <c r="B32" i="14"/>
  <c r="C32" i="14"/>
  <c r="D32" i="14"/>
  <c r="F32" i="14"/>
  <c r="G32" i="14"/>
  <c r="B33" i="14"/>
  <c r="C33" i="14"/>
  <c r="D33" i="14"/>
  <c r="F33" i="14"/>
  <c r="G33" i="14"/>
  <c r="B34" i="14"/>
  <c r="C34" i="14"/>
  <c r="D34" i="14"/>
  <c r="F34" i="14"/>
  <c r="G34" i="14"/>
  <c r="B35" i="14"/>
  <c r="C35" i="14"/>
  <c r="D35" i="14"/>
  <c r="F35" i="14"/>
  <c r="G35" i="14"/>
  <c r="B36" i="14"/>
  <c r="C36" i="14"/>
  <c r="D36" i="14"/>
  <c r="F36" i="14"/>
  <c r="G36" i="14"/>
  <c r="B37" i="14"/>
  <c r="C37" i="14"/>
  <c r="D37" i="14"/>
  <c r="F37" i="14"/>
  <c r="G37" i="14"/>
  <c r="B38" i="14"/>
  <c r="C38" i="14"/>
  <c r="D38" i="14"/>
  <c r="F38" i="14"/>
  <c r="G38" i="14"/>
  <c r="B39" i="14"/>
  <c r="C39" i="14"/>
  <c r="D39" i="14"/>
  <c r="F39" i="14"/>
  <c r="G39" i="14"/>
  <c r="B40" i="14"/>
  <c r="C40" i="14"/>
  <c r="D40" i="14"/>
  <c r="F40" i="14"/>
  <c r="G40" i="14"/>
  <c r="B41" i="14"/>
  <c r="C41" i="14"/>
  <c r="D41" i="14"/>
  <c r="F41" i="14"/>
  <c r="G41" i="14"/>
  <c r="A24" i="14"/>
  <c r="A26" i="14"/>
  <c r="A28" i="14"/>
  <c r="A30" i="14"/>
  <c r="A32" i="14"/>
  <c r="A34" i="14"/>
  <c r="A36" i="14"/>
  <c r="A38" i="14"/>
  <c r="A40" i="14"/>
  <c r="C22" i="14"/>
  <c r="D22" i="14"/>
  <c r="F22" i="14"/>
  <c r="G22" i="14"/>
  <c r="B22" i="14"/>
  <c r="A22" i="14"/>
  <c r="B4" i="14"/>
  <c r="C4" i="14"/>
  <c r="D4" i="14"/>
  <c r="F4" i="14"/>
  <c r="G4" i="14"/>
  <c r="B5" i="14"/>
  <c r="C5" i="14"/>
  <c r="D5" i="14"/>
  <c r="F5" i="14"/>
  <c r="G5" i="14"/>
  <c r="B6" i="14"/>
  <c r="C6" i="14"/>
  <c r="D6" i="14"/>
  <c r="F6" i="14"/>
  <c r="G6" i="14"/>
  <c r="B7" i="14"/>
  <c r="C7" i="14"/>
  <c r="D7" i="14"/>
  <c r="F7" i="14"/>
  <c r="G7" i="14"/>
  <c r="B8" i="14"/>
  <c r="C8" i="14"/>
  <c r="D8" i="14"/>
  <c r="F8" i="14"/>
  <c r="G8" i="14"/>
  <c r="B9" i="14"/>
  <c r="C9" i="14"/>
  <c r="D9" i="14"/>
  <c r="F9" i="14"/>
  <c r="G9" i="14"/>
  <c r="B10" i="14"/>
  <c r="C10" i="14"/>
  <c r="D10" i="14"/>
  <c r="F10" i="14"/>
  <c r="G10" i="14"/>
  <c r="B11" i="14"/>
  <c r="C11" i="14"/>
  <c r="D11" i="14"/>
  <c r="F11" i="14"/>
  <c r="G11" i="14"/>
  <c r="B12" i="14"/>
  <c r="C12" i="14"/>
  <c r="D12" i="14"/>
  <c r="F12" i="14"/>
  <c r="G12" i="14"/>
  <c r="B13" i="14"/>
  <c r="C13" i="14"/>
  <c r="D13" i="14"/>
  <c r="F13" i="14"/>
  <c r="G13" i="14"/>
  <c r="B14" i="14"/>
  <c r="C14" i="14"/>
  <c r="D14" i="14"/>
  <c r="F14" i="14"/>
  <c r="G14" i="14"/>
  <c r="B15" i="14"/>
  <c r="C15" i="14"/>
  <c r="D15" i="14"/>
  <c r="F15" i="14"/>
  <c r="G15" i="14"/>
  <c r="B16" i="14"/>
  <c r="C16" i="14"/>
  <c r="D16" i="14"/>
  <c r="F16" i="14"/>
  <c r="G16" i="14"/>
  <c r="B17" i="14"/>
  <c r="C17" i="14"/>
  <c r="D17" i="14"/>
  <c r="F17" i="14"/>
  <c r="G17" i="14"/>
  <c r="B18" i="14"/>
  <c r="C18" i="14"/>
  <c r="D18" i="14"/>
  <c r="F18" i="14"/>
  <c r="G18" i="14"/>
  <c r="B19" i="14"/>
  <c r="C19" i="14"/>
  <c r="D19" i="14"/>
  <c r="F19" i="14"/>
  <c r="G19" i="14"/>
  <c r="B20" i="14"/>
  <c r="C20" i="14"/>
  <c r="D20" i="14"/>
  <c r="F20" i="14"/>
  <c r="G20" i="14"/>
  <c r="B21" i="14"/>
  <c r="C21" i="14"/>
  <c r="D21" i="14"/>
  <c r="F21" i="14"/>
  <c r="G21" i="14"/>
  <c r="A4" i="14"/>
  <c r="A6" i="14"/>
  <c r="A8" i="14"/>
  <c r="A10" i="14"/>
  <c r="A12" i="14"/>
  <c r="A14" i="14"/>
  <c r="A16" i="14"/>
  <c r="A18" i="14"/>
  <c r="A20" i="14"/>
  <c r="B3" i="14"/>
  <c r="C3" i="14"/>
  <c r="D3" i="14"/>
  <c r="F3" i="14"/>
  <c r="G3" i="14"/>
  <c r="C2" i="14"/>
  <c r="D2" i="14"/>
  <c r="F2" i="14"/>
  <c r="G2" i="14"/>
  <c r="B2" i="14"/>
  <c r="A2" i="14"/>
  <c r="A67" i="14"/>
  <c r="J67" i="13"/>
  <c r="K67" i="13"/>
  <c r="L67" i="13"/>
  <c r="M67" i="13"/>
  <c r="O67" i="13"/>
  <c r="P67" i="13"/>
  <c r="J68" i="13"/>
  <c r="K68" i="13"/>
  <c r="L68" i="13"/>
  <c r="M68" i="13"/>
  <c r="O68" i="13"/>
  <c r="P68" i="13"/>
  <c r="J69" i="13"/>
  <c r="K69" i="13"/>
  <c r="L69" i="13"/>
  <c r="M69" i="13"/>
  <c r="O69" i="13"/>
  <c r="P69" i="13"/>
  <c r="J70" i="13"/>
  <c r="K70" i="13"/>
  <c r="L70" i="13"/>
  <c r="M70" i="13"/>
  <c r="O70" i="13"/>
  <c r="P70" i="13"/>
  <c r="J71" i="13"/>
  <c r="K71" i="13"/>
  <c r="L71" i="13"/>
  <c r="M71" i="13"/>
  <c r="O71" i="13"/>
  <c r="P71" i="13"/>
  <c r="J72" i="13"/>
  <c r="K72" i="13"/>
  <c r="L72" i="13"/>
  <c r="M72" i="13"/>
  <c r="O72" i="13"/>
  <c r="P72" i="13"/>
  <c r="J73" i="13"/>
  <c r="K73" i="13"/>
  <c r="L73" i="13"/>
  <c r="M73" i="13"/>
  <c r="O73" i="13"/>
  <c r="P73" i="13"/>
  <c r="J74" i="13"/>
  <c r="K74" i="13"/>
  <c r="L74" i="13"/>
  <c r="M74" i="13"/>
  <c r="O74" i="13"/>
  <c r="P74" i="13"/>
  <c r="J75" i="13"/>
  <c r="K75" i="13"/>
  <c r="L75" i="13"/>
  <c r="M75" i="13"/>
  <c r="O75" i="13"/>
  <c r="P75" i="13"/>
  <c r="J76" i="13"/>
  <c r="K76" i="13"/>
  <c r="L76" i="13"/>
  <c r="M76" i="13"/>
  <c r="O76" i="13"/>
  <c r="P76" i="13"/>
  <c r="J77" i="13"/>
  <c r="K77" i="13"/>
  <c r="L77" i="13"/>
  <c r="M77" i="13"/>
  <c r="O77" i="13"/>
  <c r="P77" i="13"/>
  <c r="J78" i="13"/>
  <c r="K78" i="13"/>
  <c r="L78" i="13"/>
  <c r="M78" i="13"/>
  <c r="O78" i="13"/>
  <c r="P78" i="13"/>
  <c r="J79" i="13"/>
  <c r="K79" i="13"/>
  <c r="L79" i="13"/>
  <c r="M79" i="13"/>
  <c r="O79" i="13"/>
  <c r="P79" i="13"/>
  <c r="J80" i="13"/>
  <c r="K80" i="13"/>
  <c r="L80" i="13"/>
  <c r="M80" i="13"/>
  <c r="O80" i="13"/>
  <c r="P80" i="13"/>
  <c r="J81" i="13"/>
  <c r="K81" i="13"/>
  <c r="L81" i="13"/>
  <c r="M81" i="13"/>
  <c r="O81" i="13"/>
  <c r="P81" i="13"/>
  <c r="J82" i="13"/>
  <c r="K82" i="13"/>
  <c r="L82" i="13"/>
  <c r="M82" i="13"/>
  <c r="O82" i="13"/>
  <c r="P82" i="13"/>
  <c r="J83" i="13"/>
  <c r="K83" i="13"/>
  <c r="L83" i="13"/>
  <c r="M83" i="13"/>
  <c r="O83" i="13"/>
  <c r="P83" i="13"/>
  <c r="J84" i="13"/>
  <c r="K84" i="13"/>
  <c r="L84" i="13"/>
  <c r="M84" i="13"/>
  <c r="O84" i="13"/>
  <c r="P84" i="13"/>
  <c r="J85" i="13"/>
  <c r="K85" i="13"/>
  <c r="L85" i="13"/>
  <c r="M85" i="13"/>
  <c r="O85" i="13"/>
  <c r="P85" i="13"/>
  <c r="P66" i="13"/>
  <c r="O66" i="13"/>
  <c r="M66" i="13"/>
  <c r="L66" i="13"/>
  <c r="K66" i="13"/>
  <c r="J66" i="13"/>
  <c r="J47" i="13"/>
  <c r="K47" i="13"/>
  <c r="L47" i="13"/>
  <c r="M47" i="13"/>
  <c r="O47" i="13"/>
  <c r="P47" i="13"/>
  <c r="J48" i="13"/>
  <c r="K48" i="13"/>
  <c r="L48" i="13"/>
  <c r="M48" i="13"/>
  <c r="O48" i="13"/>
  <c r="P48" i="13"/>
  <c r="J49" i="13"/>
  <c r="K49" i="13"/>
  <c r="L49" i="13"/>
  <c r="M49" i="13"/>
  <c r="O49" i="13"/>
  <c r="P49" i="13"/>
  <c r="J50" i="13"/>
  <c r="K50" i="13"/>
  <c r="L50" i="13"/>
  <c r="M50" i="13"/>
  <c r="O50" i="13"/>
  <c r="P50" i="13"/>
  <c r="J51" i="13"/>
  <c r="K51" i="13"/>
  <c r="L51" i="13"/>
  <c r="M51" i="13"/>
  <c r="O51" i="13"/>
  <c r="P51" i="13"/>
  <c r="J52" i="13"/>
  <c r="K52" i="13"/>
  <c r="L52" i="13"/>
  <c r="M52" i="13"/>
  <c r="O52" i="13"/>
  <c r="P52" i="13"/>
  <c r="J53" i="13"/>
  <c r="K53" i="13"/>
  <c r="L53" i="13"/>
  <c r="M53" i="13"/>
  <c r="O53" i="13"/>
  <c r="P53" i="13"/>
  <c r="J54" i="13"/>
  <c r="K54" i="13"/>
  <c r="L54" i="13"/>
  <c r="M54" i="13"/>
  <c r="O54" i="13"/>
  <c r="P54" i="13"/>
  <c r="J55" i="13"/>
  <c r="K55" i="13"/>
  <c r="L55" i="13"/>
  <c r="M55" i="13"/>
  <c r="O55" i="13"/>
  <c r="P55" i="13"/>
  <c r="J56" i="13"/>
  <c r="K56" i="13"/>
  <c r="L56" i="13"/>
  <c r="M56" i="13"/>
  <c r="O56" i="13"/>
  <c r="P56" i="13"/>
  <c r="J57" i="13"/>
  <c r="K57" i="13"/>
  <c r="L57" i="13"/>
  <c r="M57" i="13"/>
  <c r="O57" i="13"/>
  <c r="P57" i="13"/>
  <c r="J58" i="13"/>
  <c r="K58" i="13"/>
  <c r="L58" i="13"/>
  <c r="M58" i="13"/>
  <c r="O58" i="13"/>
  <c r="P58" i="13"/>
  <c r="J59" i="13"/>
  <c r="K59" i="13"/>
  <c r="L59" i="13"/>
  <c r="M59" i="13"/>
  <c r="O59" i="13"/>
  <c r="P59" i="13"/>
  <c r="J60" i="13"/>
  <c r="K60" i="13"/>
  <c r="L60" i="13"/>
  <c r="M60" i="13"/>
  <c r="O60" i="13"/>
  <c r="P60" i="13"/>
  <c r="J61" i="13"/>
  <c r="K61" i="13"/>
  <c r="L61" i="13"/>
  <c r="M61" i="13"/>
  <c r="O61" i="13"/>
  <c r="P61" i="13"/>
  <c r="J62" i="13"/>
  <c r="K62" i="13"/>
  <c r="L62" i="13"/>
  <c r="M62" i="13"/>
  <c r="O62" i="13"/>
  <c r="P62" i="13"/>
  <c r="J63" i="13"/>
  <c r="K63" i="13"/>
  <c r="L63" i="13"/>
  <c r="M63" i="13"/>
  <c r="O63" i="13"/>
  <c r="P63" i="13"/>
  <c r="J64" i="13"/>
  <c r="K64" i="13"/>
  <c r="L64" i="13"/>
  <c r="M64" i="13"/>
  <c r="O64" i="13"/>
  <c r="P64" i="13"/>
  <c r="J65" i="13"/>
  <c r="K65" i="13"/>
  <c r="L65" i="13"/>
  <c r="M65" i="13"/>
  <c r="O65" i="13"/>
  <c r="P65" i="13"/>
  <c r="K46" i="13"/>
  <c r="L46" i="13"/>
  <c r="M46" i="13"/>
  <c r="O46" i="13"/>
  <c r="P46" i="13"/>
  <c r="J46" i="13"/>
  <c r="A48" i="13"/>
  <c r="A50" i="13"/>
  <c r="A52" i="13"/>
  <c r="A54" i="13"/>
  <c r="A56" i="13"/>
  <c r="A58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B67" i="13"/>
  <c r="C67" i="13"/>
  <c r="D67" i="13"/>
  <c r="F67" i="13"/>
  <c r="G67" i="13"/>
  <c r="B68" i="13"/>
  <c r="C68" i="13"/>
  <c r="D68" i="13"/>
  <c r="F68" i="13"/>
  <c r="G68" i="13"/>
  <c r="B69" i="13"/>
  <c r="C69" i="13"/>
  <c r="D69" i="13"/>
  <c r="F69" i="13"/>
  <c r="G69" i="13"/>
  <c r="B70" i="13"/>
  <c r="C70" i="13"/>
  <c r="D70" i="13"/>
  <c r="F70" i="13"/>
  <c r="G70" i="13"/>
  <c r="B71" i="13"/>
  <c r="C71" i="13"/>
  <c r="D71" i="13"/>
  <c r="F71" i="13"/>
  <c r="G71" i="13"/>
  <c r="B72" i="13"/>
  <c r="C72" i="13"/>
  <c r="D72" i="13"/>
  <c r="F72" i="13"/>
  <c r="G72" i="13"/>
  <c r="B73" i="13"/>
  <c r="C73" i="13"/>
  <c r="D73" i="13"/>
  <c r="F73" i="13"/>
  <c r="G73" i="13"/>
  <c r="B74" i="13"/>
  <c r="C74" i="13"/>
  <c r="D74" i="13"/>
  <c r="F74" i="13"/>
  <c r="G74" i="13"/>
  <c r="B75" i="13"/>
  <c r="C75" i="13"/>
  <c r="D75" i="13"/>
  <c r="F75" i="13"/>
  <c r="G75" i="13"/>
  <c r="B76" i="13"/>
  <c r="C76" i="13"/>
  <c r="D76" i="13"/>
  <c r="F76" i="13"/>
  <c r="G76" i="13"/>
  <c r="B77" i="13"/>
  <c r="C77" i="13"/>
  <c r="D77" i="13"/>
  <c r="F77" i="13"/>
  <c r="G77" i="13"/>
  <c r="B78" i="13"/>
  <c r="C78" i="13"/>
  <c r="D78" i="13"/>
  <c r="F78" i="13"/>
  <c r="G78" i="13"/>
  <c r="B79" i="13"/>
  <c r="C79" i="13"/>
  <c r="D79" i="13"/>
  <c r="F79" i="13"/>
  <c r="G79" i="13"/>
  <c r="B80" i="13"/>
  <c r="C80" i="13"/>
  <c r="D80" i="13"/>
  <c r="F80" i="13"/>
  <c r="G80" i="13"/>
  <c r="B81" i="13"/>
  <c r="C81" i="13"/>
  <c r="D81" i="13"/>
  <c r="F81" i="13"/>
  <c r="G81" i="13"/>
  <c r="B82" i="13"/>
  <c r="C82" i="13"/>
  <c r="D82" i="13"/>
  <c r="F82" i="13"/>
  <c r="G82" i="13"/>
  <c r="B83" i="13"/>
  <c r="C83" i="13"/>
  <c r="D83" i="13"/>
  <c r="F83" i="13"/>
  <c r="G83" i="13"/>
  <c r="B84" i="13"/>
  <c r="C84" i="13"/>
  <c r="D84" i="13"/>
  <c r="F84" i="13"/>
  <c r="G84" i="13"/>
  <c r="B85" i="13"/>
  <c r="C85" i="13"/>
  <c r="D85" i="13"/>
  <c r="F85" i="13"/>
  <c r="G85" i="13"/>
  <c r="G66" i="13"/>
  <c r="F66" i="13"/>
  <c r="D66" i="13"/>
  <c r="C66" i="13"/>
  <c r="B66" i="13"/>
  <c r="B65" i="13"/>
  <c r="C65" i="13"/>
  <c r="D65" i="13"/>
  <c r="F65" i="13"/>
  <c r="G65" i="13"/>
  <c r="B63" i="13"/>
  <c r="C63" i="13"/>
  <c r="D63" i="13"/>
  <c r="F63" i="13"/>
  <c r="G63" i="13"/>
  <c r="B64" i="13"/>
  <c r="C64" i="13"/>
  <c r="D64" i="13"/>
  <c r="F64" i="13"/>
  <c r="G64" i="13"/>
  <c r="B59" i="13"/>
  <c r="C59" i="13"/>
  <c r="D59" i="13"/>
  <c r="F59" i="13"/>
  <c r="G59" i="13"/>
  <c r="B60" i="13"/>
  <c r="C60" i="13"/>
  <c r="D60" i="13"/>
  <c r="F60" i="13"/>
  <c r="G60" i="13"/>
  <c r="B61" i="13"/>
  <c r="C61" i="13"/>
  <c r="D61" i="13"/>
  <c r="F61" i="13"/>
  <c r="G61" i="13"/>
  <c r="B62" i="13"/>
  <c r="C62" i="13"/>
  <c r="D62" i="13"/>
  <c r="F62" i="13"/>
  <c r="G62" i="13"/>
  <c r="B47" i="13"/>
  <c r="C47" i="13"/>
  <c r="D47" i="13"/>
  <c r="F47" i="13"/>
  <c r="G47" i="13"/>
  <c r="B48" i="13"/>
  <c r="C48" i="13"/>
  <c r="D48" i="13"/>
  <c r="F48" i="13"/>
  <c r="G48" i="13"/>
  <c r="B49" i="13"/>
  <c r="C49" i="13"/>
  <c r="D49" i="13"/>
  <c r="F49" i="13"/>
  <c r="G49" i="13"/>
  <c r="B50" i="13"/>
  <c r="C50" i="13"/>
  <c r="D50" i="13"/>
  <c r="F50" i="13"/>
  <c r="G50" i="13"/>
  <c r="B51" i="13"/>
  <c r="C51" i="13"/>
  <c r="D51" i="13"/>
  <c r="F51" i="13"/>
  <c r="G51" i="13"/>
  <c r="B52" i="13"/>
  <c r="C52" i="13"/>
  <c r="D52" i="13"/>
  <c r="F52" i="13"/>
  <c r="G52" i="13"/>
  <c r="B53" i="13"/>
  <c r="C53" i="13"/>
  <c r="D53" i="13"/>
  <c r="F53" i="13"/>
  <c r="G53" i="13"/>
  <c r="B54" i="13"/>
  <c r="C54" i="13"/>
  <c r="D54" i="13"/>
  <c r="F54" i="13"/>
  <c r="G54" i="13"/>
  <c r="B55" i="13"/>
  <c r="C55" i="13"/>
  <c r="D55" i="13"/>
  <c r="F55" i="13"/>
  <c r="G55" i="13"/>
  <c r="B56" i="13"/>
  <c r="C56" i="13"/>
  <c r="D56" i="13"/>
  <c r="F56" i="13"/>
  <c r="G56" i="13"/>
  <c r="B57" i="13"/>
  <c r="C57" i="13"/>
  <c r="D57" i="13"/>
  <c r="F57" i="13"/>
  <c r="G57" i="13"/>
  <c r="B58" i="13"/>
  <c r="C58" i="13"/>
  <c r="D58" i="13"/>
  <c r="F58" i="13"/>
  <c r="G58" i="13"/>
  <c r="B46" i="13"/>
  <c r="C46" i="13"/>
  <c r="D46" i="13"/>
  <c r="F46" i="13"/>
  <c r="G46" i="13"/>
  <c r="A46" i="13"/>
  <c r="J23" i="13"/>
  <c r="K23" i="13"/>
  <c r="L23" i="13"/>
  <c r="M23" i="13"/>
  <c r="O23" i="13"/>
  <c r="P23" i="13"/>
  <c r="J24" i="13"/>
  <c r="K24" i="13"/>
  <c r="L24" i="13"/>
  <c r="M24" i="13"/>
  <c r="O24" i="13"/>
  <c r="P24" i="13"/>
  <c r="J25" i="13"/>
  <c r="K25" i="13"/>
  <c r="L25" i="13"/>
  <c r="M25" i="13"/>
  <c r="O25" i="13"/>
  <c r="P25" i="13"/>
  <c r="J26" i="13"/>
  <c r="K26" i="13"/>
  <c r="L26" i="13"/>
  <c r="M26" i="13"/>
  <c r="O26" i="13"/>
  <c r="P26" i="13"/>
  <c r="J27" i="13"/>
  <c r="K27" i="13"/>
  <c r="L27" i="13"/>
  <c r="M27" i="13"/>
  <c r="O27" i="13"/>
  <c r="P27" i="13"/>
  <c r="J28" i="13"/>
  <c r="K28" i="13"/>
  <c r="L28" i="13"/>
  <c r="M28" i="13"/>
  <c r="O28" i="13"/>
  <c r="P28" i="13"/>
  <c r="J29" i="13"/>
  <c r="K29" i="13"/>
  <c r="L29" i="13"/>
  <c r="M29" i="13"/>
  <c r="O29" i="13"/>
  <c r="P29" i="13"/>
  <c r="J30" i="13"/>
  <c r="K30" i="13"/>
  <c r="L30" i="13"/>
  <c r="M30" i="13"/>
  <c r="O30" i="13"/>
  <c r="P30" i="13"/>
  <c r="J31" i="13"/>
  <c r="K31" i="13"/>
  <c r="L31" i="13"/>
  <c r="M31" i="13"/>
  <c r="O31" i="13"/>
  <c r="P31" i="13"/>
  <c r="J32" i="13"/>
  <c r="K32" i="13"/>
  <c r="L32" i="13"/>
  <c r="M32" i="13"/>
  <c r="O32" i="13"/>
  <c r="P32" i="13"/>
  <c r="J33" i="13"/>
  <c r="K33" i="13"/>
  <c r="L33" i="13"/>
  <c r="M33" i="13"/>
  <c r="O33" i="13"/>
  <c r="P33" i="13"/>
  <c r="J34" i="13"/>
  <c r="K34" i="13"/>
  <c r="L34" i="13"/>
  <c r="M34" i="13"/>
  <c r="O34" i="13"/>
  <c r="P34" i="13"/>
  <c r="J35" i="13"/>
  <c r="K35" i="13"/>
  <c r="L35" i="13"/>
  <c r="M35" i="13"/>
  <c r="O35" i="13"/>
  <c r="P35" i="13"/>
  <c r="J36" i="13"/>
  <c r="K36" i="13"/>
  <c r="L36" i="13"/>
  <c r="M36" i="13"/>
  <c r="O36" i="13"/>
  <c r="P36" i="13"/>
  <c r="J37" i="13"/>
  <c r="K37" i="13"/>
  <c r="L37" i="13"/>
  <c r="M37" i="13"/>
  <c r="O37" i="13"/>
  <c r="P37" i="13"/>
  <c r="J38" i="13"/>
  <c r="K38" i="13"/>
  <c r="L38" i="13"/>
  <c r="M38" i="13"/>
  <c r="O38" i="13"/>
  <c r="P38" i="13"/>
  <c r="J39" i="13"/>
  <c r="K39" i="13"/>
  <c r="L39" i="13"/>
  <c r="M39" i="13"/>
  <c r="O39" i="13"/>
  <c r="P39" i="13"/>
  <c r="J40" i="13"/>
  <c r="K40" i="13"/>
  <c r="L40" i="13"/>
  <c r="M40" i="13"/>
  <c r="O40" i="13"/>
  <c r="P40" i="13"/>
  <c r="J41" i="13"/>
  <c r="K41" i="13"/>
  <c r="L41" i="13"/>
  <c r="M41" i="13"/>
  <c r="O41" i="13"/>
  <c r="P41" i="13"/>
  <c r="P22" i="13"/>
  <c r="O22" i="13"/>
  <c r="M22" i="13"/>
  <c r="L22" i="13"/>
  <c r="K22" i="13"/>
  <c r="J22" i="13"/>
  <c r="J3" i="13"/>
  <c r="K3" i="13"/>
  <c r="L3" i="13"/>
  <c r="M3" i="13"/>
  <c r="O3" i="13"/>
  <c r="P3" i="13"/>
  <c r="J4" i="13"/>
  <c r="K4" i="13"/>
  <c r="L4" i="13"/>
  <c r="M4" i="13"/>
  <c r="O4" i="13"/>
  <c r="P4" i="13"/>
  <c r="J5" i="13"/>
  <c r="K5" i="13"/>
  <c r="L5" i="13"/>
  <c r="M5" i="13"/>
  <c r="O5" i="13"/>
  <c r="P5" i="13"/>
  <c r="J6" i="13"/>
  <c r="K6" i="13"/>
  <c r="L6" i="13"/>
  <c r="M6" i="13"/>
  <c r="O6" i="13"/>
  <c r="P6" i="13"/>
  <c r="J7" i="13"/>
  <c r="K7" i="13"/>
  <c r="L7" i="13"/>
  <c r="M7" i="13"/>
  <c r="O7" i="13"/>
  <c r="P7" i="13"/>
  <c r="J8" i="13"/>
  <c r="K8" i="13"/>
  <c r="L8" i="13"/>
  <c r="M8" i="13"/>
  <c r="O8" i="13"/>
  <c r="P8" i="13"/>
  <c r="J9" i="13"/>
  <c r="K9" i="13"/>
  <c r="L9" i="13"/>
  <c r="M9" i="13"/>
  <c r="O9" i="13"/>
  <c r="P9" i="13"/>
  <c r="J10" i="13"/>
  <c r="K10" i="13"/>
  <c r="L10" i="13"/>
  <c r="M10" i="13"/>
  <c r="O10" i="13"/>
  <c r="P10" i="13"/>
  <c r="J11" i="13"/>
  <c r="K11" i="13"/>
  <c r="L11" i="13"/>
  <c r="M11" i="13"/>
  <c r="O11" i="13"/>
  <c r="P11" i="13"/>
  <c r="J12" i="13"/>
  <c r="K12" i="13"/>
  <c r="L12" i="13"/>
  <c r="M12" i="13"/>
  <c r="O12" i="13"/>
  <c r="P12" i="13"/>
  <c r="J13" i="13"/>
  <c r="K13" i="13"/>
  <c r="L13" i="13"/>
  <c r="M13" i="13"/>
  <c r="O13" i="13"/>
  <c r="P13" i="13"/>
  <c r="J14" i="13"/>
  <c r="K14" i="13"/>
  <c r="L14" i="13"/>
  <c r="M14" i="13"/>
  <c r="O14" i="13"/>
  <c r="P14" i="13"/>
  <c r="J15" i="13"/>
  <c r="K15" i="13"/>
  <c r="L15" i="13"/>
  <c r="M15" i="13"/>
  <c r="O15" i="13"/>
  <c r="P15" i="13"/>
  <c r="J16" i="13"/>
  <c r="K16" i="13"/>
  <c r="L16" i="13"/>
  <c r="M16" i="13"/>
  <c r="O16" i="13"/>
  <c r="P16" i="13"/>
  <c r="J17" i="13"/>
  <c r="K17" i="13"/>
  <c r="L17" i="13"/>
  <c r="M17" i="13"/>
  <c r="O17" i="13"/>
  <c r="P17" i="13"/>
  <c r="J18" i="13"/>
  <c r="K18" i="13"/>
  <c r="L18" i="13"/>
  <c r="M18" i="13"/>
  <c r="O18" i="13"/>
  <c r="P18" i="13"/>
  <c r="J19" i="13"/>
  <c r="K19" i="13"/>
  <c r="L19" i="13"/>
  <c r="M19" i="13"/>
  <c r="O19" i="13"/>
  <c r="P19" i="13"/>
  <c r="J20" i="13"/>
  <c r="K20" i="13"/>
  <c r="L20" i="13"/>
  <c r="M20" i="13"/>
  <c r="O20" i="13"/>
  <c r="P20" i="13"/>
  <c r="J21" i="13"/>
  <c r="K21" i="13"/>
  <c r="L21" i="13"/>
  <c r="M21" i="13"/>
  <c r="O21" i="13"/>
  <c r="P21" i="13"/>
  <c r="K2" i="13"/>
  <c r="L2" i="13"/>
  <c r="M2" i="13"/>
  <c r="O2" i="13"/>
  <c r="P2" i="13"/>
  <c r="J2" i="13"/>
  <c r="A32" i="13"/>
  <c r="B32" i="13"/>
  <c r="C32" i="13"/>
  <c r="D32" i="13"/>
  <c r="F32" i="13"/>
  <c r="G32" i="13"/>
  <c r="B33" i="13"/>
  <c r="C33" i="13"/>
  <c r="D33" i="13"/>
  <c r="F33" i="13"/>
  <c r="G33" i="13"/>
  <c r="A34" i="13"/>
  <c r="B34" i="13"/>
  <c r="C34" i="13"/>
  <c r="D34" i="13"/>
  <c r="F34" i="13"/>
  <c r="G34" i="13"/>
  <c r="B35" i="13"/>
  <c r="C35" i="13"/>
  <c r="D35" i="13"/>
  <c r="F35" i="13"/>
  <c r="G35" i="13"/>
  <c r="A36" i="13"/>
  <c r="B36" i="13"/>
  <c r="C36" i="13"/>
  <c r="D36" i="13"/>
  <c r="F36" i="13"/>
  <c r="G36" i="13"/>
  <c r="B37" i="13"/>
  <c r="C37" i="13"/>
  <c r="D37" i="13"/>
  <c r="F37" i="13"/>
  <c r="G37" i="13"/>
  <c r="A38" i="13"/>
  <c r="B38" i="13"/>
  <c r="C38" i="13"/>
  <c r="D38" i="13"/>
  <c r="F38" i="13"/>
  <c r="G38" i="13"/>
  <c r="B39" i="13"/>
  <c r="C39" i="13"/>
  <c r="D39" i="13"/>
  <c r="F39" i="13"/>
  <c r="G39" i="13"/>
  <c r="A40" i="13"/>
  <c r="B40" i="13"/>
  <c r="C40" i="13"/>
  <c r="D40" i="13"/>
  <c r="F40" i="13"/>
  <c r="G40" i="13"/>
  <c r="B41" i="13"/>
  <c r="C41" i="13"/>
  <c r="D41" i="13"/>
  <c r="F41" i="13"/>
  <c r="G41" i="13"/>
  <c r="A24" i="13"/>
  <c r="B24" i="13"/>
  <c r="C24" i="13"/>
  <c r="D24" i="13"/>
  <c r="F24" i="13"/>
  <c r="G24" i="13"/>
  <c r="B25" i="13"/>
  <c r="C25" i="13"/>
  <c r="D25" i="13"/>
  <c r="F25" i="13"/>
  <c r="G25" i="13"/>
  <c r="A26" i="13"/>
  <c r="B26" i="13"/>
  <c r="C26" i="13"/>
  <c r="D26" i="13"/>
  <c r="F26" i="13"/>
  <c r="G26" i="13"/>
  <c r="B27" i="13"/>
  <c r="C27" i="13"/>
  <c r="D27" i="13"/>
  <c r="F27" i="13"/>
  <c r="G27" i="13"/>
  <c r="A28" i="13"/>
  <c r="B28" i="13"/>
  <c r="C28" i="13"/>
  <c r="D28" i="13"/>
  <c r="F28" i="13"/>
  <c r="G28" i="13"/>
  <c r="B29" i="13"/>
  <c r="C29" i="13"/>
  <c r="D29" i="13"/>
  <c r="F29" i="13"/>
  <c r="G29" i="13"/>
  <c r="A30" i="13"/>
  <c r="B30" i="13"/>
  <c r="C30" i="13"/>
  <c r="D30" i="13"/>
  <c r="F30" i="13"/>
  <c r="G30" i="13"/>
  <c r="B31" i="13"/>
  <c r="C31" i="13"/>
  <c r="D31" i="13"/>
  <c r="F31" i="13"/>
  <c r="G31" i="13"/>
  <c r="B23" i="13"/>
  <c r="C23" i="13"/>
  <c r="D23" i="13"/>
  <c r="F23" i="13"/>
  <c r="G23" i="13"/>
  <c r="G22" i="13"/>
  <c r="F22" i="13"/>
  <c r="D22" i="13"/>
  <c r="C22" i="13"/>
  <c r="B22" i="13"/>
  <c r="A22" i="13"/>
  <c r="A20" i="13"/>
  <c r="B20" i="13"/>
  <c r="C20" i="13"/>
  <c r="D20" i="13"/>
  <c r="F20" i="13"/>
  <c r="G20" i="13"/>
  <c r="B21" i="13"/>
  <c r="C21" i="13"/>
  <c r="D21" i="13"/>
  <c r="F21" i="13"/>
  <c r="G21" i="13"/>
  <c r="A18" i="13"/>
  <c r="B18" i="13"/>
  <c r="C18" i="13"/>
  <c r="D18" i="13"/>
  <c r="F18" i="13"/>
  <c r="G18" i="13"/>
  <c r="B19" i="13"/>
  <c r="C19" i="13"/>
  <c r="D19" i="13"/>
  <c r="F19" i="13"/>
  <c r="G19" i="13"/>
  <c r="A16" i="13"/>
  <c r="B16" i="13"/>
  <c r="C16" i="13"/>
  <c r="D16" i="13"/>
  <c r="F16" i="13"/>
  <c r="G16" i="13"/>
  <c r="B17" i="13"/>
  <c r="C17" i="13"/>
  <c r="D17" i="13"/>
  <c r="F17" i="13"/>
  <c r="G17" i="13"/>
  <c r="B13" i="13"/>
  <c r="C13" i="13"/>
  <c r="D13" i="13"/>
  <c r="F13" i="13"/>
  <c r="G13" i="13"/>
  <c r="A14" i="13"/>
  <c r="B14" i="13"/>
  <c r="C14" i="13"/>
  <c r="D14" i="13"/>
  <c r="F14" i="13"/>
  <c r="G14" i="13"/>
  <c r="B15" i="13"/>
  <c r="C15" i="13"/>
  <c r="D15" i="13"/>
  <c r="F15" i="13"/>
  <c r="G15" i="13"/>
  <c r="B3" i="13"/>
  <c r="C3" i="13"/>
  <c r="D3" i="13"/>
  <c r="F3" i="13"/>
  <c r="G3" i="13"/>
  <c r="A4" i="13"/>
  <c r="B4" i="13"/>
  <c r="C4" i="13"/>
  <c r="D4" i="13"/>
  <c r="F4" i="13"/>
  <c r="G4" i="13"/>
  <c r="B5" i="13"/>
  <c r="C5" i="13"/>
  <c r="D5" i="13"/>
  <c r="F5" i="13"/>
  <c r="G5" i="13"/>
  <c r="A6" i="13"/>
  <c r="B6" i="13"/>
  <c r="C6" i="13"/>
  <c r="D6" i="13"/>
  <c r="F6" i="13"/>
  <c r="G6" i="13"/>
  <c r="B7" i="13"/>
  <c r="C7" i="13"/>
  <c r="D7" i="13"/>
  <c r="F7" i="13"/>
  <c r="G7" i="13"/>
  <c r="A8" i="13"/>
  <c r="B8" i="13"/>
  <c r="C8" i="13"/>
  <c r="D8" i="13"/>
  <c r="F8" i="13"/>
  <c r="G8" i="13"/>
  <c r="B9" i="13"/>
  <c r="C9" i="13"/>
  <c r="D9" i="13"/>
  <c r="F9" i="13"/>
  <c r="G9" i="13"/>
  <c r="A10" i="13"/>
  <c r="B10" i="13"/>
  <c r="C10" i="13"/>
  <c r="D10" i="13"/>
  <c r="F10" i="13"/>
  <c r="G10" i="13"/>
  <c r="B11" i="13"/>
  <c r="C11" i="13"/>
  <c r="D11" i="13"/>
  <c r="F11" i="13"/>
  <c r="G11" i="13"/>
  <c r="A12" i="13"/>
  <c r="B12" i="13"/>
  <c r="C12" i="13"/>
  <c r="D12" i="13"/>
  <c r="F12" i="13"/>
  <c r="G12" i="13"/>
  <c r="F2" i="13"/>
  <c r="G2" i="13"/>
  <c r="D2" i="13"/>
  <c r="C2" i="13"/>
  <c r="B2" i="13"/>
  <c r="A2" i="13"/>
  <c r="K10" i="7" l="1"/>
  <c r="K11" i="7"/>
  <c r="K12" i="7"/>
  <c r="K13" i="7"/>
  <c r="K14" i="7"/>
  <c r="K15" i="7"/>
  <c r="K16" i="7"/>
  <c r="K17" i="7"/>
  <c r="K18" i="7"/>
  <c r="K9" i="7"/>
  <c r="I8" i="7"/>
  <c r="D12" i="7"/>
  <c r="D13" i="7"/>
  <c r="D14" i="7"/>
  <c r="D15" i="7"/>
  <c r="D16" i="7"/>
  <c r="D17" i="7"/>
  <c r="D18" i="7"/>
  <c r="D9" i="7"/>
  <c r="B8" i="7"/>
  <c r="D10" i="7" s="1"/>
  <c r="L56" i="12"/>
  <c r="N85" i="14" s="1"/>
  <c r="E56" i="12"/>
  <c r="N85" i="13" s="1"/>
  <c r="L55" i="12"/>
  <c r="N84" i="14" s="1"/>
  <c r="E55" i="12"/>
  <c r="N84" i="13" s="1"/>
  <c r="L54" i="12"/>
  <c r="N83" i="14" s="1"/>
  <c r="E54" i="12"/>
  <c r="N83" i="13" s="1"/>
  <c r="L53" i="12"/>
  <c r="N82" i="14" s="1"/>
  <c r="E53" i="12"/>
  <c r="N82" i="13" s="1"/>
  <c r="L52" i="12"/>
  <c r="N81" i="14" s="1"/>
  <c r="E52" i="12"/>
  <c r="N81" i="13" s="1"/>
  <c r="L51" i="12"/>
  <c r="N80" i="14" s="1"/>
  <c r="E51" i="12"/>
  <c r="N80" i="13" s="1"/>
  <c r="L50" i="12"/>
  <c r="N79" i="14" s="1"/>
  <c r="E50" i="12"/>
  <c r="N79" i="13" s="1"/>
  <c r="L49" i="12"/>
  <c r="N78" i="14" s="1"/>
  <c r="E49" i="12"/>
  <c r="N78" i="13" s="1"/>
  <c r="L48" i="12"/>
  <c r="N77" i="14" s="1"/>
  <c r="E48" i="12"/>
  <c r="N77" i="13" s="1"/>
  <c r="L47" i="12"/>
  <c r="N76" i="14" s="1"/>
  <c r="E47" i="12"/>
  <c r="N76" i="13" s="1"/>
  <c r="L46" i="12"/>
  <c r="N75" i="14" s="1"/>
  <c r="E46" i="12"/>
  <c r="N75" i="13" s="1"/>
  <c r="L45" i="12"/>
  <c r="N74" i="14" s="1"/>
  <c r="E45" i="12"/>
  <c r="N74" i="13" s="1"/>
  <c r="L44" i="12"/>
  <c r="N73" i="14" s="1"/>
  <c r="E44" i="12"/>
  <c r="N73" i="13" s="1"/>
  <c r="L43" i="12"/>
  <c r="N72" i="14" s="1"/>
  <c r="E43" i="12"/>
  <c r="N72" i="13" s="1"/>
  <c r="L42" i="12"/>
  <c r="N71" i="14" s="1"/>
  <c r="E42" i="12"/>
  <c r="N71" i="13" s="1"/>
  <c r="L41" i="12"/>
  <c r="N70" i="14" s="1"/>
  <c r="E41" i="12"/>
  <c r="N70" i="13" s="1"/>
  <c r="L40" i="12"/>
  <c r="N69" i="14" s="1"/>
  <c r="E40" i="12"/>
  <c r="N69" i="13" s="1"/>
  <c r="L39" i="12"/>
  <c r="N68" i="14" s="1"/>
  <c r="E39" i="12"/>
  <c r="N68" i="13" s="1"/>
  <c r="L38" i="12"/>
  <c r="N67" i="14" s="1"/>
  <c r="E38" i="12"/>
  <c r="N67" i="13" s="1"/>
  <c r="L37" i="12"/>
  <c r="N66" i="14" s="1"/>
  <c r="E37" i="12"/>
  <c r="N66" i="13" s="1"/>
  <c r="M33" i="12"/>
  <c r="J33" i="12"/>
  <c r="F33" i="12"/>
  <c r="C33" i="12"/>
  <c r="L27" i="12"/>
  <c r="N65" i="14" s="1"/>
  <c r="E27" i="12"/>
  <c r="N65" i="13" s="1"/>
  <c r="L26" i="12"/>
  <c r="N64" i="14" s="1"/>
  <c r="E26" i="12"/>
  <c r="N64" i="13" s="1"/>
  <c r="L25" i="12"/>
  <c r="N63" i="14" s="1"/>
  <c r="E25" i="12"/>
  <c r="N63" i="13" s="1"/>
  <c r="L24" i="12"/>
  <c r="N62" i="14" s="1"/>
  <c r="E24" i="12"/>
  <c r="N62" i="13" s="1"/>
  <c r="L23" i="12"/>
  <c r="N61" i="14" s="1"/>
  <c r="E23" i="12"/>
  <c r="N61" i="13" s="1"/>
  <c r="L22" i="12"/>
  <c r="N60" i="14" s="1"/>
  <c r="E22" i="12"/>
  <c r="N60" i="13" s="1"/>
  <c r="L21" i="12"/>
  <c r="N59" i="14" s="1"/>
  <c r="E21" i="12"/>
  <c r="N59" i="13" s="1"/>
  <c r="L20" i="12"/>
  <c r="N58" i="14" s="1"/>
  <c r="E20" i="12"/>
  <c r="N58" i="13" s="1"/>
  <c r="L19" i="12"/>
  <c r="N57" i="14" s="1"/>
  <c r="E19" i="12"/>
  <c r="N57" i="13" s="1"/>
  <c r="L18" i="12"/>
  <c r="N56" i="14" s="1"/>
  <c r="E18" i="12"/>
  <c r="N56" i="13" s="1"/>
  <c r="L17" i="12"/>
  <c r="N55" i="14" s="1"/>
  <c r="E17" i="12"/>
  <c r="N55" i="13" s="1"/>
  <c r="L16" i="12"/>
  <c r="N54" i="14" s="1"/>
  <c r="E16" i="12"/>
  <c r="N54" i="13" s="1"/>
  <c r="L15" i="12"/>
  <c r="N53" i="14" s="1"/>
  <c r="E15" i="12"/>
  <c r="N53" i="13" s="1"/>
  <c r="L14" i="12"/>
  <c r="N52" i="14" s="1"/>
  <c r="E14" i="12"/>
  <c r="N52" i="13" s="1"/>
  <c r="L13" i="12"/>
  <c r="N51" i="14" s="1"/>
  <c r="E13" i="12"/>
  <c r="N51" i="13" s="1"/>
  <c r="L12" i="12"/>
  <c r="N50" i="14" s="1"/>
  <c r="E12" i="12"/>
  <c r="N50" i="13" s="1"/>
  <c r="L11" i="12"/>
  <c r="N49" i="14" s="1"/>
  <c r="E11" i="12"/>
  <c r="N49" i="13" s="1"/>
  <c r="L10" i="12"/>
  <c r="N48" i="14" s="1"/>
  <c r="E10" i="12"/>
  <c r="N48" i="13" s="1"/>
  <c r="L9" i="12"/>
  <c r="N47" i="14" s="1"/>
  <c r="E9" i="12"/>
  <c r="N47" i="13" s="1"/>
  <c r="L8" i="12"/>
  <c r="N46" i="14" s="1"/>
  <c r="E8" i="12"/>
  <c r="N46" i="13" s="1"/>
  <c r="M5" i="12"/>
  <c r="J5" i="12"/>
  <c r="F5" i="12"/>
  <c r="F34" i="12" s="1"/>
  <c r="M34" i="12" s="1"/>
  <c r="C5" i="12"/>
  <c r="C34" i="12" s="1"/>
  <c r="J34" i="12" s="1"/>
  <c r="C3" i="12"/>
  <c r="J32" i="12" s="1"/>
  <c r="L56" i="11"/>
  <c r="N41" i="14" s="1"/>
  <c r="E56" i="11"/>
  <c r="N41" i="13" s="1"/>
  <c r="L55" i="11"/>
  <c r="N40" i="14" s="1"/>
  <c r="E55" i="11"/>
  <c r="N40" i="13" s="1"/>
  <c r="L54" i="11"/>
  <c r="N39" i="14" s="1"/>
  <c r="E54" i="11"/>
  <c r="N39" i="13" s="1"/>
  <c r="L53" i="11"/>
  <c r="N38" i="14" s="1"/>
  <c r="E53" i="11"/>
  <c r="N38" i="13" s="1"/>
  <c r="L52" i="11"/>
  <c r="N37" i="14" s="1"/>
  <c r="E52" i="11"/>
  <c r="N37" i="13" s="1"/>
  <c r="L51" i="11"/>
  <c r="N36" i="14" s="1"/>
  <c r="E51" i="11"/>
  <c r="N36" i="13" s="1"/>
  <c r="L50" i="11"/>
  <c r="N35" i="14" s="1"/>
  <c r="E50" i="11"/>
  <c r="N35" i="13" s="1"/>
  <c r="L49" i="11"/>
  <c r="N34" i="14" s="1"/>
  <c r="E49" i="11"/>
  <c r="N34" i="13" s="1"/>
  <c r="L48" i="11"/>
  <c r="N33" i="14" s="1"/>
  <c r="E48" i="11"/>
  <c r="N33" i="13" s="1"/>
  <c r="L47" i="11"/>
  <c r="N32" i="14" s="1"/>
  <c r="E47" i="11"/>
  <c r="N32" i="13" s="1"/>
  <c r="L46" i="11"/>
  <c r="N31" i="14" s="1"/>
  <c r="E46" i="11"/>
  <c r="N31" i="13" s="1"/>
  <c r="L45" i="11"/>
  <c r="N30" i="14" s="1"/>
  <c r="E45" i="11"/>
  <c r="N30" i="13" s="1"/>
  <c r="L44" i="11"/>
  <c r="N29" i="14" s="1"/>
  <c r="E44" i="11"/>
  <c r="N29" i="13" s="1"/>
  <c r="L43" i="11"/>
  <c r="N28" i="14" s="1"/>
  <c r="E43" i="11"/>
  <c r="N28" i="13" s="1"/>
  <c r="L42" i="11"/>
  <c r="N27" i="14" s="1"/>
  <c r="E42" i="11"/>
  <c r="N27" i="13" s="1"/>
  <c r="L41" i="11"/>
  <c r="N26" i="14" s="1"/>
  <c r="E41" i="11"/>
  <c r="N26" i="13" s="1"/>
  <c r="L40" i="11"/>
  <c r="N25" i="14" s="1"/>
  <c r="E40" i="11"/>
  <c r="N25" i="13" s="1"/>
  <c r="L39" i="11"/>
  <c r="N24" i="14" s="1"/>
  <c r="E39" i="11"/>
  <c r="N24" i="13" s="1"/>
  <c r="L38" i="11"/>
  <c r="N23" i="14" s="1"/>
  <c r="E38" i="11"/>
  <c r="N23" i="13" s="1"/>
  <c r="L37" i="11"/>
  <c r="N22" i="14" s="1"/>
  <c r="M33" i="11"/>
  <c r="J33" i="11"/>
  <c r="F33" i="11"/>
  <c r="C33" i="11"/>
  <c r="E37" i="11" s="1"/>
  <c r="N22" i="13" s="1"/>
  <c r="L27" i="11"/>
  <c r="N21" i="14" s="1"/>
  <c r="E27" i="11"/>
  <c r="N21" i="13" s="1"/>
  <c r="L26" i="11"/>
  <c r="N20" i="14" s="1"/>
  <c r="E26" i="11"/>
  <c r="N20" i="13" s="1"/>
  <c r="L25" i="11"/>
  <c r="N19" i="14" s="1"/>
  <c r="E25" i="11"/>
  <c r="N19" i="13" s="1"/>
  <c r="L24" i="11"/>
  <c r="N18" i="14" s="1"/>
  <c r="E24" i="11"/>
  <c r="N18" i="13" s="1"/>
  <c r="L23" i="11"/>
  <c r="N17" i="14" s="1"/>
  <c r="E23" i="11"/>
  <c r="N17" i="13" s="1"/>
  <c r="L22" i="11"/>
  <c r="N16" i="14" s="1"/>
  <c r="E22" i="11"/>
  <c r="N16" i="13" s="1"/>
  <c r="L21" i="11"/>
  <c r="N15" i="14" s="1"/>
  <c r="E21" i="11"/>
  <c r="N15" i="13" s="1"/>
  <c r="L20" i="11"/>
  <c r="N14" i="14" s="1"/>
  <c r="E20" i="11"/>
  <c r="N14" i="13" s="1"/>
  <c r="L19" i="11"/>
  <c r="N13" i="14" s="1"/>
  <c r="E19" i="11"/>
  <c r="N13" i="13" s="1"/>
  <c r="L18" i="11"/>
  <c r="N12" i="14" s="1"/>
  <c r="E18" i="11"/>
  <c r="N12" i="13" s="1"/>
  <c r="L17" i="11"/>
  <c r="N11" i="14" s="1"/>
  <c r="E17" i="11"/>
  <c r="N11" i="13" s="1"/>
  <c r="L16" i="11"/>
  <c r="N10" i="14" s="1"/>
  <c r="E16" i="11"/>
  <c r="N10" i="13" s="1"/>
  <c r="L15" i="11"/>
  <c r="N9" i="14" s="1"/>
  <c r="E15" i="11"/>
  <c r="N9" i="13" s="1"/>
  <c r="L14" i="11"/>
  <c r="N8" i="14" s="1"/>
  <c r="E14" i="11"/>
  <c r="N8" i="13" s="1"/>
  <c r="L13" i="11"/>
  <c r="N7" i="14" s="1"/>
  <c r="E13" i="11"/>
  <c r="N7" i="13" s="1"/>
  <c r="L12" i="11"/>
  <c r="N6" i="14" s="1"/>
  <c r="E12" i="11"/>
  <c r="N6" i="13" s="1"/>
  <c r="L11" i="11"/>
  <c r="N5" i="14" s="1"/>
  <c r="E11" i="11"/>
  <c r="N5" i="13" s="1"/>
  <c r="L10" i="11"/>
  <c r="N4" i="14" s="1"/>
  <c r="E10" i="11"/>
  <c r="N4" i="13" s="1"/>
  <c r="L9" i="11"/>
  <c r="N3" i="14" s="1"/>
  <c r="E9" i="11"/>
  <c r="N3" i="13" s="1"/>
  <c r="L8" i="11"/>
  <c r="N2" i="14" s="1"/>
  <c r="E8" i="11"/>
  <c r="N2" i="13" s="1"/>
  <c r="M5" i="11"/>
  <c r="J5" i="11"/>
  <c r="F5" i="11"/>
  <c r="F34" i="11" s="1"/>
  <c r="M34" i="11" s="1"/>
  <c r="C5" i="11"/>
  <c r="C34" i="11" s="1"/>
  <c r="J34" i="11" s="1"/>
  <c r="C3" i="11"/>
  <c r="J32" i="11" s="1"/>
  <c r="L56" i="10"/>
  <c r="E85" i="14" s="1"/>
  <c r="E56" i="10"/>
  <c r="E85" i="13" s="1"/>
  <c r="L55" i="10"/>
  <c r="E84" i="14" s="1"/>
  <c r="E55" i="10"/>
  <c r="E84" i="13" s="1"/>
  <c r="L54" i="10"/>
  <c r="E83" i="14" s="1"/>
  <c r="E54" i="10"/>
  <c r="E83" i="13" s="1"/>
  <c r="L53" i="10"/>
  <c r="E82" i="14" s="1"/>
  <c r="E53" i="10"/>
  <c r="E82" i="13" s="1"/>
  <c r="L52" i="10"/>
  <c r="E81" i="14" s="1"/>
  <c r="E52" i="10"/>
  <c r="E81" i="13" s="1"/>
  <c r="L51" i="10"/>
  <c r="E80" i="14" s="1"/>
  <c r="E51" i="10"/>
  <c r="E80" i="13" s="1"/>
  <c r="L50" i="10"/>
  <c r="E79" i="14" s="1"/>
  <c r="E50" i="10"/>
  <c r="E79" i="13" s="1"/>
  <c r="L49" i="10"/>
  <c r="E78" i="14" s="1"/>
  <c r="E49" i="10"/>
  <c r="E78" i="13" s="1"/>
  <c r="L48" i="10"/>
  <c r="E77" i="14" s="1"/>
  <c r="E48" i="10"/>
  <c r="E77" i="13" s="1"/>
  <c r="L47" i="10"/>
  <c r="E76" i="14" s="1"/>
  <c r="E47" i="10"/>
  <c r="E76" i="13" s="1"/>
  <c r="L46" i="10"/>
  <c r="E75" i="14" s="1"/>
  <c r="E46" i="10"/>
  <c r="E75" i="13" s="1"/>
  <c r="L45" i="10"/>
  <c r="E74" i="14" s="1"/>
  <c r="E45" i="10"/>
  <c r="E74" i="13" s="1"/>
  <c r="L44" i="10"/>
  <c r="E73" i="14" s="1"/>
  <c r="E44" i="10"/>
  <c r="E73" i="13" s="1"/>
  <c r="L43" i="10"/>
  <c r="E72" i="14" s="1"/>
  <c r="E43" i="10"/>
  <c r="E72" i="13" s="1"/>
  <c r="L42" i="10"/>
  <c r="E71" i="14" s="1"/>
  <c r="E42" i="10"/>
  <c r="E71" i="13" s="1"/>
  <c r="L41" i="10"/>
  <c r="E70" i="14" s="1"/>
  <c r="E41" i="10"/>
  <c r="E70" i="13" s="1"/>
  <c r="L40" i="10"/>
  <c r="E69" i="14" s="1"/>
  <c r="E40" i="10"/>
  <c r="E69" i="13" s="1"/>
  <c r="L39" i="10"/>
  <c r="E68" i="14" s="1"/>
  <c r="E39" i="10"/>
  <c r="E68" i="13" s="1"/>
  <c r="L38" i="10"/>
  <c r="E67" i="14" s="1"/>
  <c r="E38" i="10"/>
  <c r="E67" i="13" s="1"/>
  <c r="L37" i="10"/>
  <c r="E66" i="14" s="1"/>
  <c r="E37" i="10"/>
  <c r="E66" i="13" s="1"/>
  <c r="M33" i="10"/>
  <c r="J33" i="10"/>
  <c r="F33" i="10"/>
  <c r="C33" i="10"/>
  <c r="L27" i="10"/>
  <c r="E65" i="14" s="1"/>
  <c r="E27" i="10"/>
  <c r="E65" i="13" s="1"/>
  <c r="L26" i="10"/>
  <c r="E64" i="14" s="1"/>
  <c r="E26" i="10"/>
  <c r="E64" i="13" s="1"/>
  <c r="L25" i="10"/>
  <c r="E63" i="14" s="1"/>
  <c r="E25" i="10"/>
  <c r="E63" i="13" s="1"/>
  <c r="L24" i="10"/>
  <c r="E62" i="14" s="1"/>
  <c r="E24" i="10"/>
  <c r="E62" i="13" s="1"/>
  <c r="L23" i="10"/>
  <c r="E61" i="14" s="1"/>
  <c r="E23" i="10"/>
  <c r="E61" i="13" s="1"/>
  <c r="L22" i="10"/>
  <c r="E60" i="14" s="1"/>
  <c r="E22" i="10"/>
  <c r="E60" i="13" s="1"/>
  <c r="L21" i="10"/>
  <c r="E59" i="14" s="1"/>
  <c r="E21" i="10"/>
  <c r="E59" i="13" s="1"/>
  <c r="L20" i="10"/>
  <c r="E58" i="14" s="1"/>
  <c r="E20" i="10"/>
  <c r="E58" i="13" s="1"/>
  <c r="L19" i="10"/>
  <c r="E57" i="14" s="1"/>
  <c r="E19" i="10"/>
  <c r="E57" i="13" s="1"/>
  <c r="L18" i="10"/>
  <c r="E56" i="14" s="1"/>
  <c r="E18" i="10"/>
  <c r="E56" i="13" s="1"/>
  <c r="L17" i="10"/>
  <c r="E55" i="14" s="1"/>
  <c r="E17" i="10"/>
  <c r="E55" i="13" s="1"/>
  <c r="L16" i="10"/>
  <c r="E54" i="14" s="1"/>
  <c r="E16" i="10"/>
  <c r="E54" i="13" s="1"/>
  <c r="L15" i="10"/>
  <c r="E53" i="14" s="1"/>
  <c r="E15" i="10"/>
  <c r="E53" i="13" s="1"/>
  <c r="L14" i="10"/>
  <c r="E52" i="14" s="1"/>
  <c r="E14" i="10"/>
  <c r="E52" i="13" s="1"/>
  <c r="L13" i="10"/>
  <c r="E51" i="14" s="1"/>
  <c r="E13" i="10"/>
  <c r="E51" i="13" s="1"/>
  <c r="L12" i="10"/>
  <c r="E50" i="14" s="1"/>
  <c r="E12" i="10"/>
  <c r="E50" i="13" s="1"/>
  <c r="L11" i="10"/>
  <c r="E49" i="14" s="1"/>
  <c r="E11" i="10"/>
  <c r="E49" i="13" s="1"/>
  <c r="L10" i="10"/>
  <c r="E48" i="14" s="1"/>
  <c r="E10" i="10"/>
  <c r="E48" i="13" s="1"/>
  <c r="L9" i="10"/>
  <c r="E47" i="14" s="1"/>
  <c r="E9" i="10"/>
  <c r="E47" i="13" s="1"/>
  <c r="L8" i="10"/>
  <c r="E46" i="14" s="1"/>
  <c r="E8" i="10"/>
  <c r="E46" i="13" s="1"/>
  <c r="M5" i="10"/>
  <c r="J5" i="10"/>
  <c r="F5" i="10"/>
  <c r="F34" i="10" s="1"/>
  <c r="M34" i="10" s="1"/>
  <c r="C5" i="10"/>
  <c r="C34" i="10" s="1"/>
  <c r="J34" i="10" s="1"/>
  <c r="C3" i="10"/>
  <c r="J32" i="10" s="1"/>
  <c r="L38" i="1"/>
  <c r="E23" i="14" s="1"/>
  <c r="L39" i="1"/>
  <c r="E24" i="14" s="1"/>
  <c r="L40" i="1"/>
  <c r="E25" i="14" s="1"/>
  <c r="L41" i="1"/>
  <c r="E26" i="14" s="1"/>
  <c r="L42" i="1"/>
  <c r="E27" i="14" s="1"/>
  <c r="L43" i="1"/>
  <c r="E28" i="14" s="1"/>
  <c r="L44" i="1"/>
  <c r="E29" i="14" s="1"/>
  <c r="L45" i="1"/>
  <c r="E30" i="14" s="1"/>
  <c r="L46" i="1"/>
  <c r="E31" i="14" s="1"/>
  <c r="L47" i="1"/>
  <c r="E32" i="14" s="1"/>
  <c r="L48" i="1"/>
  <c r="E33" i="14" s="1"/>
  <c r="L49" i="1"/>
  <c r="E34" i="14" s="1"/>
  <c r="L50" i="1"/>
  <c r="E35" i="14" s="1"/>
  <c r="L51" i="1"/>
  <c r="E36" i="14" s="1"/>
  <c r="L52" i="1"/>
  <c r="E37" i="14" s="1"/>
  <c r="L53" i="1"/>
  <c r="E38" i="14" s="1"/>
  <c r="L54" i="1"/>
  <c r="E39" i="14" s="1"/>
  <c r="L55" i="1"/>
  <c r="E40" i="14" s="1"/>
  <c r="L56" i="1"/>
  <c r="E41" i="14" s="1"/>
  <c r="E38" i="1"/>
  <c r="E23" i="13" s="1"/>
  <c r="E39" i="1"/>
  <c r="E24" i="13" s="1"/>
  <c r="E40" i="1"/>
  <c r="E25" i="13" s="1"/>
  <c r="E41" i="1"/>
  <c r="E26" i="13" s="1"/>
  <c r="E42" i="1"/>
  <c r="E27" i="13" s="1"/>
  <c r="E43" i="1"/>
  <c r="E28" i="13" s="1"/>
  <c r="E44" i="1"/>
  <c r="E29" i="13" s="1"/>
  <c r="E45" i="1"/>
  <c r="E30" i="13" s="1"/>
  <c r="E46" i="1"/>
  <c r="E31" i="13" s="1"/>
  <c r="E47" i="1"/>
  <c r="E32" i="13" s="1"/>
  <c r="E48" i="1"/>
  <c r="E33" i="13" s="1"/>
  <c r="E49" i="1"/>
  <c r="E34" i="13" s="1"/>
  <c r="E50" i="1"/>
  <c r="E35" i="13" s="1"/>
  <c r="E51" i="1"/>
  <c r="E36" i="13" s="1"/>
  <c r="E52" i="1"/>
  <c r="E37" i="13" s="1"/>
  <c r="E53" i="1"/>
  <c r="E38" i="13" s="1"/>
  <c r="E54" i="1"/>
  <c r="E39" i="13" s="1"/>
  <c r="E55" i="1"/>
  <c r="E40" i="13" s="1"/>
  <c r="L9" i="1"/>
  <c r="E3" i="14" s="1"/>
  <c r="L10" i="1"/>
  <c r="E4" i="14" s="1"/>
  <c r="L11" i="1"/>
  <c r="E5" i="14" s="1"/>
  <c r="L12" i="1"/>
  <c r="E6" i="14" s="1"/>
  <c r="L13" i="1"/>
  <c r="E7" i="14" s="1"/>
  <c r="L14" i="1"/>
  <c r="E8" i="14" s="1"/>
  <c r="L15" i="1"/>
  <c r="E9" i="14" s="1"/>
  <c r="L16" i="1"/>
  <c r="E10" i="14" s="1"/>
  <c r="L17" i="1"/>
  <c r="E11" i="14" s="1"/>
  <c r="L18" i="1"/>
  <c r="E12" i="14" s="1"/>
  <c r="L19" i="1"/>
  <c r="E13" i="14" s="1"/>
  <c r="L20" i="1"/>
  <c r="E14" i="14" s="1"/>
  <c r="L21" i="1"/>
  <c r="E15" i="14" s="1"/>
  <c r="L22" i="1"/>
  <c r="E16" i="14" s="1"/>
  <c r="L23" i="1"/>
  <c r="E17" i="14" s="1"/>
  <c r="L24" i="1"/>
  <c r="E18" i="14" s="1"/>
  <c r="L25" i="1"/>
  <c r="E19" i="14" s="1"/>
  <c r="L26" i="1"/>
  <c r="E20" i="14" s="1"/>
  <c r="L27" i="1"/>
  <c r="E21" i="14" s="1"/>
  <c r="L8" i="1"/>
  <c r="E2" i="14" s="1"/>
  <c r="E9" i="1"/>
  <c r="E3" i="13" s="1"/>
  <c r="E10" i="1"/>
  <c r="E4" i="13" s="1"/>
  <c r="E11" i="1"/>
  <c r="E5" i="13" s="1"/>
  <c r="E12" i="1"/>
  <c r="E6" i="13" s="1"/>
  <c r="E13" i="1"/>
  <c r="E7" i="13" s="1"/>
  <c r="E14" i="1"/>
  <c r="E8" i="13" s="1"/>
  <c r="E15" i="1"/>
  <c r="E9" i="13" s="1"/>
  <c r="E16" i="1"/>
  <c r="E10" i="13" s="1"/>
  <c r="E17" i="1"/>
  <c r="E11" i="13" s="1"/>
  <c r="E18" i="1"/>
  <c r="E12" i="13" s="1"/>
  <c r="E19" i="1"/>
  <c r="E13" i="13" s="1"/>
  <c r="E20" i="1"/>
  <c r="E14" i="13" s="1"/>
  <c r="E21" i="1"/>
  <c r="E15" i="13" s="1"/>
  <c r="E22" i="1"/>
  <c r="E16" i="13" s="1"/>
  <c r="E23" i="1"/>
  <c r="E17" i="13" s="1"/>
  <c r="E24" i="1"/>
  <c r="E18" i="13" s="1"/>
  <c r="E25" i="1"/>
  <c r="E19" i="13" s="1"/>
  <c r="E26" i="1"/>
  <c r="E20" i="13" s="1"/>
  <c r="E27" i="1"/>
  <c r="E21" i="13" s="1"/>
  <c r="E8" i="1"/>
  <c r="E2" i="13" s="1"/>
  <c r="D11" i="7" l="1"/>
  <c r="J3" i="12"/>
  <c r="C32" i="12"/>
  <c r="J3" i="11"/>
  <c r="C32" i="11"/>
  <c r="J3" i="10"/>
  <c r="C32" i="10"/>
  <c r="B5" i="7" l="1"/>
  <c r="I5" i="7" s="1"/>
  <c r="B3" i="7"/>
  <c r="I3" i="7" s="1"/>
  <c r="E5" i="7" l="1"/>
  <c r="L5" i="7" s="1"/>
  <c r="M5" i="1" l="1"/>
  <c r="J5" i="1" l="1"/>
  <c r="F5" i="1"/>
  <c r="F34" i="1" s="1"/>
  <c r="M34" i="1" s="1"/>
  <c r="M33" i="1"/>
  <c r="F33" i="1"/>
  <c r="C3" i="1"/>
  <c r="C33" i="1"/>
  <c r="J33" i="1"/>
  <c r="L37" i="1" s="1"/>
  <c r="E22" i="14" s="1"/>
  <c r="E37" i="1" l="1"/>
  <c r="E22" i="13" s="1"/>
  <c r="E56" i="1"/>
  <c r="E41" i="13" s="1"/>
  <c r="J3" i="1"/>
  <c r="J32" i="1"/>
  <c r="C32" i="1"/>
  <c r="C5" i="1"/>
  <c r="C34" i="1" s="1"/>
  <c r="J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I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teacher18</author>
  </authors>
  <commentList>
    <comment ref="C4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  <comment ref="J4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FAX送信票に学校名を入力してください</t>
        </r>
      </text>
    </comment>
  </commentList>
</comments>
</file>

<file path=xl/sharedStrings.xml><?xml version="1.0" encoding="utf-8"?>
<sst xmlns="http://schemas.openxmlformats.org/spreadsheetml/2006/main" count="1122" uniqueCount="192">
  <si>
    <t>参加申込書（１部男子ダブルス）</t>
    <rPh sb="0" eb="2">
      <t>サンカ</t>
    </rPh>
    <rPh sb="2" eb="4">
      <t>モウシコミ</t>
    </rPh>
    <rPh sb="4" eb="5">
      <t>ショ</t>
    </rPh>
    <rPh sb="7" eb="8">
      <t>ブ</t>
    </rPh>
    <rPh sb="8" eb="10">
      <t>ダンシ</t>
    </rPh>
    <phoneticPr fontId="3"/>
  </si>
  <si>
    <t>参加申込書（１部女子ダブルス）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</si>
  <si>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大会名</t>
    <rPh sb="0" eb="2">
      <t>タイカイ</t>
    </rPh>
    <rPh sb="2" eb="3">
      <t>メイ</t>
    </rPh>
    <phoneticPr fontId="3"/>
  </si>
  <si>
    <t>学校名</t>
    <rPh sb="0" eb="2">
      <t>ガッコウ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</si>
  <si>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</si>
  <si>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学校住所</t>
    <rPh sb="0" eb="2">
      <t>ガッコウ</t>
    </rPh>
    <rPh sb="2" eb="4">
      <t>ジュウショ</t>
    </rPh>
    <phoneticPr fontId="3"/>
  </si>
  <si>
    <t>学校電話</t>
    <rPh sb="0" eb="2">
      <t>ガッコウ</t>
    </rPh>
    <rPh sb="2" eb="4">
      <t>デンワ</t>
    </rPh>
    <phoneticPr fontId="3"/>
  </si>
  <si>
    <t>NO</t>
    <phoneticPr fontId="5"/>
  </si>
  <si>
    <t>氏　　　名</t>
    <rPh sb="0" eb="1">
      <t>シ</t>
    </rPh>
    <rPh sb="4" eb="5">
      <t>メイ</t>
    </rPh>
    <phoneticPr fontId="5"/>
  </si>
  <si>
    <t>ふりがな
（全角ひらがな）</t>
    <rPh sb="6" eb="8">
      <t>ゼンカク</t>
    </rPh>
    <phoneticPr fontId="5"/>
  </si>
  <si>
    <t>学年</t>
    <rPh sb="0" eb="2">
      <t>ガクネン</t>
    </rPh>
    <phoneticPr fontId="5"/>
  </si>
  <si>
    <t>※姓名の間には全角スペースを入れる。</t>
    <rPh sb="1" eb="3">
      <t>セイメイ</t>
    </rPh>
    <rPh sb="4" eb="5">
      <t>アイダ</t>
    </rPh>
    <rPh sb="7" eb="9">
      <t>ゼンカク</t>
    </rPh>
    <rPh sb="14" eb="15">
      <t>イ</t>
    </rPh>
    <phoneticPr fontId="3"/>
  </si>
  <si>
    <t>※校内のシード順に記入すること</t>
    <rPh sb="1" eb="3">
      <t>コウナイ</t>
    </rPh>
    <rPh sb="7" eb="8">
      <t>ジュン</t>
    </rPh>
    <rPh sb="9" eb="11">
      <t>キニュウ</t>
    </rPh>
    <phoneticPr fontId="3"/>
  </si>
  <si>
    <t>上記の生徒は本校の生徒であり、標記大会への参加を認めます。</t>
    <rPh sb="0" eb="2">
      <t>ジョウキ</t>
    </rPh>
    <rPh sb="3" eb="5">
      <t>セイト</t>
    </rPh>
    <rPh sb="6" eb="8">
      <t>ホンコウ</t>
    </rPh>
    <rPh sb="9" eb="11">
      <t>セイト</t>
    </rPh>
    <rPh sb="15" eb="17">
      <t>ヒョウキ</t>
    </rPh>
    <rPh sb="17" eb="19">
      <t>タイカイ</t>
    </rPh>
    <rPh sb="21" eb="23">
      <t>サンカ</t>
    </rPh>
    <rPh sb="24" eb="25">
      <t>ミト</t>
    </rPh>
    <phoneticPr fontId="5"/>
  </si>
  <si>
    <t>高等学校長</t>
    <rPh sb="0" eb="2">
      <t>コウトウ</t>
    </rPh>
    <rPh sb="2" eb="5">
      <t>ガッコウチョウ</t>
    </rPh>
    <phoneticPr fontId="5"/>
  </si>
  <si>
    <t>印</t>
    <rPh sb="0" eb="1">
      <t>イン</t>
    </rPh>
    <phoneticPr fontId="5"/>
  </si>
  <si>
    <t>種目</t>
    <rPh sb="0" eb="2">
      <t>シュモク</t>
    </rPh>
    <phoneticPr fontId="2"/>
  </si>
  <si>
    <t>BD1</t>
    <phoneticPr fontId="2"/>
  </si>
  <si>
    <t>BD2</t>
  </si>
  <si>
    <t>GD1</t>
  </si>
  <si>
    <r>
      <t xml:space="preserve">学校名
</t>
    </r>
    <r>
      <rPr>
        <sz val="8"/>
        <rFont val="ＭＳ ゴシック"/>
        <family val="3"/>
        <charset val="128"/>
      </rPr>
      <t>（高校は不要）</t>
    </r>
    <rPh sb="0" eb="2">
      <t>ガッコウ</t>
    </rPh>
    <rPh sb="2" eb="3">
      <t>メイ</t>
    </rPh>
    <rPh sb="5" eb="7">
      <t>コウコウ</t>
    </rPh>
    <rPh sb="8" eb="10">
      <t>フヨウ</t>
    </rPh>
    <phoneticPr fontId="5"/>
  </si>
  <si>
    <t>参加申込書（２部男子ダブルス）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</si>
  <si>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t>参加申込書（２部女子ダブルス）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</si>
  <si>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GD2</t>
  </si>
  <si>
    <t>参加申込書（１部女子シングルス）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</si>
  <si>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BS1</t>
  </si>
  <si>
    <t>GS1</t>
  </si>
  <si>
    <t>参加申込書（２部男子シングルス）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</si>
  <si>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t>参加申込書（２部女子シングルス）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</si>
  <si>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BS2</t>
  </si>
  <si>
    <t>GS2</t>
  </si>
  <si>
    <t>参加申込書（男子団体）</t>
    <rPh sb="0" eb="2">
      <t>サンカ</t>
    </rPh>
    <rPh sb="2" eb="4">
      <t>モウシコミ</t>
    </rPh>
    <rPh sb="4" eb="5">
      <t>ショ</t>
    </rPh>
    <rPh sb="6" eb="8">
      <t>ダンシ</t>
    </rPh>
    <rPh sb="8" eb="10">
      <t>ダンタイ</t>
    </rPh>
    <phoneticPr fontId="3"/>
  </si>
  <si>
    <t>参加申込書（女子団体）</t>
    <rPh sb="0" eb="2">
      <t>サンカ</t>
    </rPh>
    <rPh sb="2" eb="4">
      <t>モウシコミ</t>
    </rPh>
    <rPh sb="4" eb="5">
      <t>ショ</t>
    </rPh>
    <rPh sb="6" eb="8">
      <t>ジョシ</t>
    </rPh>
    <rPh sb="8" eb="10">
      <t>ダンタイ</t>
    </rPh>
    <phoneticPr fontId="3"/>
  </si>
  <si>
    <t>団体名</t>
    <rPh sb="0" eb="2">
      <t>ダンタイ</t>
    </rPh>
    <rPh sb="2" eb="3">
      <t>メイ</t>
    </rPh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</si>
  <si>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</si>
  <si>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</si>
  <si>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</si>
  <si>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※主将は備考欄に◎を付けること。</t>
    <rPh sb="1" eb="3">
      <t>シュショウ</t>
    </rPh>
    <rPh sb="4" eb="6">
      <t>ビコウ</t>
    </rPh>
    <rPh sb="6" eb="7">
      <t>ラン</t>
    </rPh>
    <rPh sb="10" eb="11">
      <t>ツ</t>
    </rPh>
    <phoneticPr fontId="3"/>
  </si>
  <si>
    <t>NO</t>
    <phoneticPr fontId="5"/>
  </si>
  <si>
    <t>BD1</t>
    <phoneticPr fontId="2"/>
  </si>
  <si>
    <t>備考</t>
    <rPh sb="0" eb="2">
      <t>ビコウ</t>
    </rPh>
    <phoneticPr fontId="5"/>
  </si>
  <si>
    <t>Ｆ　Ａ　Ｘ　送　付　用　紙</t>
    <rPh sb="6" eb="7">
      <t>ソウ</t>
    </rPh>
    <rPh sb="8" eb="9">
      <t>ヅケ</t>
    </rPh>
    <rPh sb="10" eb="11">
      <t>ヨウ</t>
    </rPh>
    <rPh sb="12" eb="13">
      <t>カミ</t>
    </rPh>
    <phoneticPr fontId="5"/>
  </si>
  <si>
    <t>発　　信　　者</t>
    <rPh sb="0" eb="1">
      <t>パツ</t>
    </rPh>
    <rPh sb="3" eb="4">
      <t>シン</t>
    </rPh>
    <rPh sb="6" eb="7">
      <t>シャ</t>
    </rPh>
    <phoneticPr fontId="5"/>
  </si>
  <si>
    <t>学 校</t>
    <rPh sb="0" eb="1">
      <t>ガク</t>
    </rPh>
    <rPh sb="2" eb="3">
      <t>コウ</t>
    </rPh>
    <phoneticPr fontId="3"/>
  </si>
  <si>
    <t>顧　問</t>
    <rPh sb="0" eb="1">
      <t>カエリミ</t>
    </rPh>
    <rPh sb="2" eb="3">
      <t>モン</t>
    </rPh>
    <phoneticPr fontId="3"/>
  </si>
  <si>
    <t>【大　会　名】</t>
    <rPh sb="1" eb="2">
      <t>ダイ</t>
    </rPh>
    <rPh sb="3" eb="4">
      <t>カイ</t>
    </rPh>
    <rPh sb="5" eb="6">
      <t>メイ</t>
    </rPh>
    <phoneticPr fontId="3"/>
  </si>
  <si>
    <t>について、</t>
    <phoneticPr fontId="5"/>
  </si>
  <si>
    <t>本校は今回参加しませんので連絡します。</t>
    <rPh sb="0" eb="2">
      <t>ホンコウ</t>
    </rPh>
    <rPh sb="3" eb="5">
      <t>コンカイ</t>
    </rPh>
    <rPh sb="5" eb="7">
      <t>サンカ</t>
    </rPh>
    <rPh sb="13" eb="15">
      <t>レンラク</t>
    </rPh>
    <phoneticPr fontId="5"/>
  </si>
  <si>
    <t>以下の選手で参加しますので連絡します。</t>
    <rPh sb="0" eb="2">
      <t>イカ</t>
    </rPh>
    <rPh sb="3" eb="5">
      <t>センシュ</t>
    </rPh>
    <rPh sb="6" eb="8">
      <t>サンカ</t>
    </rPh>
    <rPh sb="13" eb="15">
      <t>レンラク</t>
    </rPh>
    <phoneticPr fontId="5"/>
  </si>
  <si>
    <t>【参　加　数】</t>
    <rPh sb="1" eb="2">
      <t>サン</t>
    </rPh>
    <rPh sb="3" eb="4">
      <t>カ</t>
    </rPh>
    <rPh sb="5" eb="6">
      <t>スウ</t>
    </rPh>
    <phoneticPr fontId="3"/>
  </si>
  <si>
    <t>種目</t>
    <rPh sb="0" eb="2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</si>
  <si>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</si>
  <si>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</si>
  <si>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１部ダブルス</t>
    <rPh sb="1" eb="2">
      <t>ブ</t>
    </rPh>
    <phoneticPr fontId="3"/>
  </si>
  <si>
    <t>組</t>
    <rPh sb="0" eb="1">
      <t>クミ</t>
    </rPh>
    <phoneticPr fontId="3"/>
  </si>
  <si>
    <t>２部ダブルス</t>
    <rPh sb="1" eb="2">
      <t>ブ</t>
    </rPh>
    <phoneticPr fontId="3"/>
  </si>
  <si>
    <t>１部シングルス</t>
    <rPh sb="1" eb="2">
      <t>ブ</t>
    </rPh>
    <phoneticPr fontId="3"/>
  </si>
  <si>
    <t>名</t>
    <rPh sb="0" eb="1">
      <t>メイ</t>
    </rPh>
    <phoneticPr fontId="3"/>
  </si>
  <si>
    <t>２部シングルス</t>
    <rPh sb="1" eb="2">
      <t>ブ</t>
    </rPh>
    <phoneticPr fontId="3"/>
  </si>
  <si>
    <t>【組合せ会議】</t>
    <rPh sb="1" eb="3">
      <t>クミアワ</t>
    </rPh>
    <rPh sb="4" eb="6">
      <t>カイギ</t>
    </rPh>
    <rPh sb="6" eb="7">
      <t>ダイミョウ</t>
    </rPh>
    <phoneticPr fontId="3"/>
  </si>
  <si>
    <t>【通　信　欄】</t>
    <rPh sb="1" eb="2">
      <t>ツウ</t>
    </rPh>
    <rPh sb="3" eb="4">
      <t>シン</t>
    </rPh>
    <rPh sb="5" eb="6">
      <t>ラン</t>
    </rPh>
    <rPh sb="6" eb="7">
      <t>ダイミョウ</t>
    </rPh>
    <phoneticPr fontId="3"/>
  </si>
  <si>
    <t/>
  </si>
  <si>
    <t>参加者氏名</t>
    <rPh sb="0" eb="3">
      <t>サンカシャ</t>
    </rPh>
    <rPh sb="3" eb="5">
      <t>シメイ</t>
    </rPh>
    <phoneticPr fontId="2"/>
  </si>
  <si>
    <r>
      <t xml:space="preserve">氏　　　名
</t>
    </r>
    <r>
      <rPr>
        <sz val="9"/>
        <rFont val="ＭＳ ゴシック"/>
        <family val="3"/>
        <charset val="128"/>
      </rPr>
      <t>（空白は姓名の間のみ）</t>
    </r>
    <rPh sb="0" eb="1">
      <t>シ</t>
    </rPh>
    <rPh sb="4" eb="5">
      <t>メイ</t>
    </rPh>
    <rPh sb="7" eb="9">
      <t>クウハク</t>
    </rPh>
    <rPh sb="10" eb="12">
      <t>セイメイ</t>
    </rPh>
    <rPh sb="13" eb="14">
      <t>アイダ</t>
    </rPh>
    <phoneticPr fontId="5"/>
  </si>
  <si>
    <r>
      <t xml:space="preserve">学校名
</t>
    </r>
    <r>
      <rPr>
        <sz val="8"/>
        <rFont val="ＭＳ ゴシック"/>
        <family val="3"/>
        <charset val="128"/>
      </rPr>
      <t>｢高校｣はつけない</t>
    </r>
    <rPh sb="0" eb="2">
      <t>ガッコウ</t>
    </rPh>
    <rPh sb="2" eb="3">
      <t>メイ</t>
    </rPh>
    <rPh sb="5" eb="7">
      <t>コウコウ</t>
    </rPh>
    <phoneticPr fontId="5"/>
  </si>
  <si>
    <t>学校名</t>
    <rPh sb="0" eb="3">
      <t>ガッコウメイ</t>
    </rPh>
    <phoneticPr fontId="15"/>
  </si>
  <si>
    <t>住所</t>
    <rPh sb="0" eb="2">
      <t>ジュウショ</t>
    </rPh>
    <phoneticPr fontId="15"/>
  </si>
  <si>
    <t>電話番号</t>
    <rPh sb="0" eb="2">
      <t>デンワ</t>
    </rPh>
    <rPh sb="2" eb="4">
      <t>バンゴウ</t>
    </rPh>
    <phoneticPr fontId="15"/>
  </si>
  <si>
    <t>北海道帯広柏葉高等学校</t>
    <rPh sb="0" eb="3">
      <t>ホッカイドウ</t>
    </rPh>
    <rPh sb="3" eb="11">
      <t>オビヒロハクヨウコウトウガッコウ</t>
    </rPh>
    <phoneticPr fontId="2"/>
  </si>
  <si>
    <t>帯広市東5条南1丁目1</t>
    <rPh sb="0" eb="3">
      <t>オビヒロシ</t>
    </rPh>
    <rPh sb="3" eb="4">
      <t>ヒガシ</t>
    </rPh>
    <rPh sb="5" eb="6">
      <t>ジョウ</t>
    </rPh>
    <rPh sb="6" eb="7">
      <t>ミナミ</t>
    </rPh>
    <rPh sb="8" eb="10">
      <t>チョウメ</t>
    </rPh>
    <phoneticPr fontId="2"/>
  </si>
  <si>
    <t>0155-23-5897</t>
    <phoneticPr fontId="2"/>
  </si>
  <si>
    <t>帯広市西23条南2丁目12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phoneticPr fontId="2"/>
  </si>
  <si>
    <t>0155-37-5501</t>
    <phoneticPr fontId="2"/>
  </si>
  <si>
    <t>帯広市稲田町西1線9番地</t>
    <rPh sb="0" eb="3">
      <t>オビヒロシ</t>
    </rPh>
    <rPh sb="3" eb="6">
      <t>イナダチョウ</t>
    </rPh>
    <rPh sb="6" eb="7">
      <t>ニシ</t>
    </rPh>
    <rPh sb="8" eb="9">
      <t>セン</t>
    </rPh>
    <rPh sb="10" eb="12">
      <t>バンチ</t>
    </rPh>
    <phoneticPr fontId="2"/>
  </si>
  <si>
    <t>0155-48-3051</t>
    <phoneticPr fontId="2"/>
  </si>
  <si>
    <t>帯広市清流西2丁目8番地1</t>
    <phoneticPr fontId="2"/>
  </si>
  <si>
    <t>0155-48-5650</t>
    <phoneticPr fontId="2"/>
  </si>
  <si>
    <t>北海道帯広緑陽高等学校</t>
    <rPh sb="0" eb="11">
      <t>ホッカイドウオビヒロリョクヨウコウトウガッコウ</t>
    </rPh>
    <phoneticPr fontId="2"/>
  </si>
  <si>
    <t>帯広市南の森東3丁目1番1号</t>
    <rPh sb="0" eb="3">
      <t>オビヒロシ</t>
    </rPh>
    <rPh sb="3" eb="4">
      <t>ミナミ</t>
    </rPh>
    <rPh sb="5" eb="6">
      <t>モリ</t>
    </rPh>
    <rPh sb="6" eb="7">
      <t>ヒガシ</t>
    </rPh>
    <rPh sb="8" eb="10">
      <t>チョウメ</t>
    </rPh>
    <rPh sb="11" eb="12">
      <t>バン</t>
    </rPh>
    <rPh sb="13" eb="14">
      <t>ゴウ</t>
    </rPh>
    <phoneticPr fontId="2"/>
  </si>
  <si>
    <t xml:space="preserve">北海道帯広工業高等学校	</t>
    <rPh sb="0" eb="3">
      <t>ホッカイドウ</t>
    </rPh>
    <rPh sb="3" eb="5">
      <t>オビヒロ</t>
    </rPh>
    <phoneticPr fontId="2"/>
  </si>
  <si>
    <t>北海道帯広農業高等学校</t>
    <rPh sb="0" eb="3">
      <t>ホッカイドウ</t>
    </rPh>
    <rPh sb="3" eb="5">
      <t>オビヒロ</t>
    </rPh>
    <rPh sb="5" eb="7">
      <t>ノウギョウ</t>
    </rPh>
    <rPh sb="7" eb="9">
      <t>コウトウ</t>
    </rPh>
    <rPh sb="9" eb="11">
      <t>ガッコウ</t>
    </rPh>
    <phoneticPr fontId="2"/>
  </si>
  <si>
    <t>北海道帯広三条高等学校</t>
    <rPh sb="0" eb="3">
      <t>ホッカイドウ</t>
    </rPh>
    <rPh sb="7" eb="9">
      <t>コウトウ</t>
    </rPh>
    <rPh sb="9" eb="11">
      <t>ガッコウ</t>
    </rPh>
    <phoneticPr fontId="2"/>
  </si>
  <si>
    <t>0155-48-6605</t>
    <phoneticPr fontId="2"/>
  </si>
  <si>
    <t>中川郡幕別町依田101-1</t>
    <rPh sb="0" eb="3">
      <t>ナカガワグン</t>
    </rPh>
    <rPh sb="3" eb="6">
      <t>マクベツチョウ</t>
    </rPh>
    <rPh sb="6" eb="8">
      <t>ヨダ</t>
    </rPh>
    <phoneticPr fontId="2"/>
  </si>
  <si>
    <t>北海道幕別清陵高等学校</t>
    <rPh sb="0" eb="3">
      <t>ホッカイドウ</t>
    </rPh>
    <rPh sb="3" eb="5">
      <t>マクベツ</t>
    </rPh>
    <rPh sb="5" eb="6">
      <t>キヨシ</t>
    </rPh>
    <rPh sb="6" eb="7">
      <t>ミササギ</t>
    </rPh>
    <rPh sb="7" eb="9">
      <t>コウトウ</t>
    </rPh>
    <rPh sb="9" eb="11">
      <t>ガッコウ</t>
    </rPh>
    <phoneticPr fontId="2"/>
  </si>
  <si>
    <t>0155-55-6500</t>
    <phoneticPr fontId="2"/>
  </si>
  <si>
    <t>北海道池田高等学校</t>
    <rPh sb="0" eb="9">
      <t>ホッカイドウイケダコウトウガッコウ</t>
    </rPh>
    <phoneticPr fontId="2"/>
  </si>
  <si>
    <t>中川郡池田町字清見ヶ丘13番地</t>
    <rPh sb="0" eb="15">
      <t>ナカガワグンイケダチョウアザキヨミガオカ13バンチ</t>
    </rPh>
    <phoneticPr fontId="2"/>
  </si>
  <si>
    <t>015-572-2663</t>
    <phoneticPr fontId="2"/>
  </si>
  <si>
    <t>中川郡本別町49番地2</t>
  </si>
  <si>
    <t>北海道本別高等学校</t>
    <phoneticPr fontId="15"/>
  </si>
  <si>
    <t>0156-22-2052</t>
  </si>
  <si>
    <t>北海道足寄高等学校</t>
    <rPh sb="0" eb="3">
      <t>ホッカイドウ</t>
    </rPh>
    <rPh sb="3" eb="5">
      <t>アショロ</t>
    </rPh>
    <rPh sb="5" eb="7">
      <t>コウトウ</t>
    </rPh>
    <rPh sb="7" eb="9">
      <t>ガッコウ</t>
    </rPh>
    <phoneticPr fontId="2"/>
  </si>
  <si>
    <t>足寄郡足寄町里見が丘５番地１１</t>
    <rPh sb="0" eb="3">
      <t>アショログン</t>
    </rPh>
    <rPh sb="3" eb="6">
      <t>アショロチョウ</t>
    </rPh>
    <rPh sb="6" eb="8">
      <t>サトミ</t>
    </rPh>
    <rPh sb="9" eb="10">
      <t>オカ</t>
    </rPh>
    <rPh sb="11" eb="13">
      <t>バンチ</t>
    </rPh>
    <phoneticPr fontId="2"/>
  </si>
  <si>
    <t>0156-25-2269</t>
    <phoneticPr fontId="15"/>
  </si>
  <si>
    <t>北海道芽室高等学校</t>
    <phoneticPr fontId="2"/>
  </si>
  <si>
    <t>河西郡芽室町東めむろ1条北1丁目6番地</t>
    <phoneticPr fontId="2"/>
  </si>
  <si>
    <t>0155-62-2624</t>
  </si>
  <si>
    <t>北海道清水高等学校</t>
    <rPh sb="0" eb="3">
      <t>ホッカイドウ</t>
    </rPh>
    <rPh sb="3" eb="5">
      <t>シミズ</t>
    </rPh>
    <rPh sb="5" eb="9">
      <t>コウトウガッコウ</t>
    </rPh>
    <phoneticPr fontId="2"/>
  </si>
  <si>
    <t>上川郡清水町北２条西２丁目２</t>
    <rPh sb="0" eb="3">
      <t>カミカワグン</t>
    </rPh>
    <rPh sb="3" eb="6">
      <t>シミズチョウ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</si>
  <si>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0156-62-2156</t>
  </si>
  <si>
    <t>北海道音更高等学校</t>
    <rPh sb="0" eb="9">
      <t>ホッカイドウオトフケコウトウガッコウ</t>
    </rPh>
    <phoneticPr fontId="2"/>
  </si>
  <si>
    <t>河東郡音更町駒場西１番地</t>
    <rPh sb="0" eb="3">
      <t>カトウグン</t>
    </rPh>
    <rPh sb="3" eb="6">
      <t>オトフケチョウ</t>
    </rPh>
    <rPh sb="6" eb="8">
      <t>コマバ</t>
    </rPh>
    <rPh sb="8" eb="9">
      <t>ニシ</t>
    </rPh>
    <rPh sb="10" eb="12">
      <t>バンチ</t>
    </rPh>
    <phoneticPr fontId="2"/>
  </si>
  <si>
    <t>0155-44-2202</t>
  </si>
  <si>
    <t>北海道上士幌高等学校</t>
    <rPh sb="0" eb="3">
      <t>ホッカイドウ</t>
    </rPh>
    <rPh sb="3" eb="6">
      <t>カミシホロ</t>
    </rPh>
    <rPh sb="6" eb="8">
      <t>コウトウ</t>
    </rPh>
    <rPh sb="8" eb="10">
      <t>ガッコウ</t>
    </rPh>
    <phoneticPr fontId="2"/>
  </si>
  <si>
    <t>河東郡上士幌町字上士幌東1線227番地</t>
    <rPh sb="0" eb="3">
      <t>カトウグン</t>
    </rPh>
    <rPh sb="3" eb="7">
      <t>カミシホロチョウ</t>
    </rPh>
    <rPh sb="7" eb="8">
      <t>アザ</t>
    </rPh>
    <rPh sb="8" eb="11">
      <t>カミシホロ</t>
    </rPh>
    <rPh sb="11" eb="12">
      <t>ヒガシ</t>
    </rPh>
    <rPh sb="13" eb="14">
      <t>セン</t>
    </rPh>
    <rPh sb="17" eb="19">
      <t>バンチ</t>
    </rPh>
    <phoneticPr fontId="2"/>
  </si>
  <si>
    <t>01564-2-4628</t>
  </si>
  <si>
    <t>北海道鹿追高等学校</t>
    <rPh sb="0" eb="3">
      <t>ホッカイドウ</t>
    </rPh>
    <rPh sb="3" eb="5">
      <t>シカオイ</t>
    </rPh>
    <rPh sb="5" eb="7">
      <t>コウトウ</t>
    </rPh>
    <rPh sb="7" eb="9">
      <t>ガッコウ</t>
    </rPh>
    <phoneticPr fontId="2"/>
  </si>
  <si>
    <t>河東郡鹿追町西町１丁目８番地</t>
    <rPh sb="0" eb="8">
      <t>カトウグンシカオイチョウニシマチ</t>
    </rPh>
    <rPh sb="9" eb="11">
      <t>チョウメ</t>
    </rPh>
    <rPh sb="12" eb="14">
      <t>バンチ</t>
    </rPh>
    <phoneticPr fontId="2"/>
  </si>
  <si>
    <t>0156-66-3011</t>
  </si>
  <si>
    <t>北海道広尾高等学校</t>
    <rPh sb="0" eb="3">
      <t>ホッカイドウ</t>
    </rPh>
    <rPh sb="3" eb="5">
      <t>ヒロオ</t>
    </rPh>
    <rPh sb="5" eb="7">
      <t>コウトウ</t>
    </rPh>
    <rPh sb="7" eb="9">
      <t>ガッコウ</t>
    </rPh>
    <phoneticPr fontId="2"/>
  </si>
  <si>
    <t>広尾郡広尾町並木通東１丁目１０番地</t>
  </si>
  <si>
    <t>01558-2-2198</t>
    <phoneticPr fontId="15"/>
  </si>
  <si>
    <t>北海道帯広南商業高等学校</t>
    <rPh sb="0" eb="12">
      <t>ホッカイドウオビヒロミナミショウギョウコウトウガッコウ</t>
    </rPh>
    <phoneticPr fontId="2"/>
  </si>
  <si>
    <t>帯広市西21条南5丁目36-1</t>
    <phoneticPr fontId="2"/>
  </si>
  <si>
    <t>0155-34-5852</t>
  </si>
  <si>
    <t>北海道士幌高等学校</t>
  </si>
  <si>
    <t>河東郡士幌町上音更21-15</t>
  </si>
  <si>
    <t>01564-5-3121</t>
  </si>
  <si>
    <t>帯広北高等学校</t>
    <rPh sb="0" eb="7">
      <t>オビヒロキタコウトウガッコウ</t>
    </rPh>
    <phoneticPr fontId="2"/>
  </si>
  <si>
    <t>帯広市稲田町基線8-2</t>
    <rPh sb="0" eb="3">
      <t>オビヒロシ</t>
    </rPh>
    <rPh sb="3" eb="6">
      <t>イナダチョウ</t>
    </rPh>
    <rPh sb="6" eb="8">
      <t>キセン</t>
    </rPh>
    <phoneticPr fontId="2"/>
  </si>
  <si>
    <t>0155-47-0121</t>
  </si>
  <si>
    <t>白樺学園高等学校</t>
    <rPh sb="0" eb="2">
      <t>シラカバ</t>
    </rPh>
    <rPh sb="2" eb="4">
      <t>ガクエン</t>
    </rPh>
    <rPh sb="4" eb="6">
      <t>コウトウ</t>
    </rPh>
    <rPh sb="6" eb="8">
      <t>ガッコウ</t>
    </rPh>
    <phoneticPr fontId="2"/>
  </si>
  <si>
    <t>北海道河西郡芽室町北伏古東７線１０</t>
    <phoneticPr fontId="2"/>
  </si>
  <si>
    <t>0155-62-7411</t>
    <phoneticPr fontId="15"/>
  </si>
  <si>
    <t>帯広市西19条南4丁目35-1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phoneticPr fontId="2"/>
  </si>
  <si>
    <t>0155-33-5811</t>
  </si>
  <si>
    <t>北海道大樹高等学校</t>
    <rPh sb="0" eb="9">
      <t>ホッカイドウタイキコウトウガッコウ</t>
    </rPh>
    <phoneticPr fontId="2"/>
  </si>
  <si>
    <t>広尾郡大樹町緑町1番地</t>
    <phoneticPr fontId="2"/>
  </si>
  <si>
    <t>01558-6-2063</t>
  </si>
  <si>
    <t>北海道更別農業高等学校</t>
    <rPh sb="0" eb="3">
      <t>ホッカイドウ</t>
    </rPh>
    <rPh sb="3" eb="5">
      <t>サラベツ</t>
    </rPh>
    <rPh sb="5" eb="7">
      <t>ノウギョウ</t>
    </rPh>
    <rPh sb="7" eb="9">
      <t>コウトウ</t>
    </rPh>
    <rPh sb="9" eb="11">
      <t>ガッコウ</t>
    </rPh>
    <phoneticPr fontId="15"/>
  </si>
  <si>
    <t>河西郡更別村字更別基線９５</t>
  </si>
  <si>
    <t>0155-52-2362</t>
    <phoneticPr fontId="15"/>
  </si>
  <si>
    <t>１．大会当日それぞれ、会場ごとに引率される顧問の氏名を記入してください。</t>
    <rPh sb="2" eb="4">
      <t>タイカイ</t>
    </rPh>
    <rPh sb="4" eb="6">
      <t>トウジツ</t>
    </rPh>
    <rPh sb="16" eb="18">
      <t>インソツ</t>
    </rPh>
    <phoneticPr fontId="2"/>
  </si>
  <si>
    <t>１日目</t>
    <rPh sb="1" eb="3">
      <t>ニチメ</t>
    </rPh>
    <phoneticPr fontId="2"/>
  </si>
  <si>
    <t>２日目</t>
    <rPh sb="1" eb="3">
      <t>ニチメ</t>
    </rPh>
    <phoneticPr fontId="2"/>
  </si>
  <si>
    <t>男女</t>
    <rPh sb="0" eb="2">
      <t>ダンジョ</t>
    </rPh>
    <phoneticPr fontId="2"/>
  </si>
  <si>
    <t>帯広大谷高等学校</t>
    <rPh sb="0" eb="2">
      <t>オビヒロ</t>
    </rPh>
    <rPh sb="2" eb="4">
      <t>オオタニ</t>
    </rPh>
    <rPh sb="4" eb="6">
      <t>コウトウ</t>
    </rPh>
    <rPh sb="6" eb="8">
      <t>ガッコウ</t>
    </rPh>
    <phoneticPr fontId="2"/>
  </si>
  <si>
    <r>
      <t xml:space="preserve">生年月日
</t>
    </r>
    <r>
      <rPr>
        <sz val="8"/>
        <rFont val="ＭＳ ゴシック"/>
        <family val="3"/>
        <charset val="128"/>
      </rPr>
      <t>例)2007/1/15</t>
    </r>
    <rPh sb="0" eb="1">
      <t>ショウ</t>
    </rPh>
    <rPh sb="1" eb="2">
      <t>トシ</t>
    </rPh>
    <rPh sb="2" eb="3">
      <t>ツキ</t>
    </rPh>
    <rPh sb="3" eb="4">
      <t>ヒ</t>
    </rPh>
    <rPh sb="5" eb="6">
      <t>レイ</t>
    </rPh>
    <phoneticPr fontId="5"/>
  </si>
  <si>
    <t>帯広柏葉</t>
  </si>
  <si>
    <t>帯広三条</t>
  </si>
  <si>
    <t>帯広農業</t>
  </si>
  <si>
    <t>帯広工業</t>
  </si>
  <si>
    <t>帯広緑陽</t>
  </si>
  <si>
    <t>幕別清陵</t>
  </si>
  <si>
    <t>池田</t>
  </si>
  <si>
    <t>本別</t>
  </si>
  <si>
    <t>足寄</t>
  </si>
  <si>
    <t>芽室</t>
  </si>
  <si>
    <t>清水</t>
  </si>
  <si>
    <t>音更</t>
  </si>
  <si>
    <t>上士幌</t>
  </si>
  <si>
    <t>鹿追</t>
  </si>
  <si>
    <t>更別農業</t>
  </si>
  <si>
    <t>大樹</t>
  </si>
  <si>
    <t>広尾</t>
  </si>
  <si>
    <t>帯広南商業</t>
  </si>
  <si>
    <t>士幌</t>
  </si>
  <si>
    <t>帯広北高</t>
  </si>
  <si>
    <t>白樺</t>
  </si>
  <si>
    <t>帯広大谷</t>
  </si>
  <si>
    <t>参加申込書（１部男子シングルス）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</si>
  <si>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r>
      <t xml:space="preserve">生年月日
</t>
    </r>
    <r>
      <rPr>
        <sz val="8"/>
        <rFont val="ＭＳ ゴシック"/>
        <family val="3"/>
        <charset val="128"/>
      </rPr>
      <t>例）2007/1/15</t>
    </r>
    <rPh sb="0" eb="1">
      <t>ショウ</t>
    </rPh>
    <rPh sb="1" eb="2">
      <t>トシ</t>
    </rPh>
    <rPh sb="2" eb="3">
      <t>ツキ</t>
    </rPh>
    <rPh sb="3" eb="4">
      <t>ヒ</t>
    </rPh>
    <rPh sb="5" eb="6">
      <t>レイ</t>
    </rPh>
    <phoneticPr fontId="5"/>
  </si>
  <si>
    <t>令和５年　　　　月　　　　　　　日</t>
    <rPh sb="0" eb="2">
      <t>レイワ</t>
    </rPh>
    <rPh sb="3" eb="4">
      <t>ネン</t>
    </rPh>
    <rPh sb="8" eb="9">
      <t>ツキ</t>
    </rPh>
    <rPh sb="16" eb="17">
      <t>ニチ</t>
    </rPh>
    <phoneticPr fontId="3"/>
  </si>
  <si>
    <t>ランク</t>
    <phoneticPr fontId="2"/>
  </si>
  <si>
    <t>氏名</t>
    <rPh sb="0" eb="2">
      <t>シメイ</t>
    </rPh>
    <phoneticPr fontId="2"/>
  </si>
  <si>
    <t>しめい</t>
    <phoneticPr fontId="2"/>
  </si>
  <si>
    <t>学校名</t>
    <rPh sb="0" eb="3">
      <t>ガッコウメイ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</si>
  <si>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</si>
  <si>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</si>
  <si>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しめい</t>
    <phoneticPr fontId="2"/>
  </si>
  <si>
    <t>参加申込書（３年男子ダブルス）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</si>
  <si>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t>参加申込書（３年女子ダブルス）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</si>
  <si>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3BD</t>
  </si>
  <si>
    <t>3GD</t>
  </si>
  <si>
    <t>参加申込書（３年男子シングルス）</t>
    <rPh sb="0" eb="2">
      <t>サンカ</t>
    </rPh>
    <rPh sb="2" eb="4">
      <t>モウシコミ</t>
    </rPh>
    <rPh sb="4" eb="5">
      <t>ショ</t>
    </rPh>
    <rPh sb="8" eb="10">
      <t>ダンシ</t>
    </rPh>
    <phoneticPr fontId="3"/>
  </si>
  <si>
    <t>参加申込書（３年女子シングルス）</t>
    <rPh sb="0" eb="2">
      <t>サンカ</t>
    </rPh>
    <rPh sb="2" eb="4">
      <t>モウシコミ</t>
    </rPh>
    <rPh sb="4" eb="5">
      <t>ショ</t>
    </rPh>
    <rPh sb="8" eb="10">
      <t>ジョシ</t>
    </rPh>
    <phoneticPr fontId="3"/>
  </si>
  <si>
    <t>3BS</t>
  </si>
  <si>
    <t>3GS</t>
  </si>
  <si>
    <t>３年ダブルス</t>
    <rPh sb="1" eb="2">
      <t>ネン</t>
    </rPh>
    <phoneticPr fontId="3"/>
  </si>
  <si>
    <t>３年シングルス</t>
    <rPh sb="1" eb="2">
      <t>ネン</t>
    </rPh>
    <phoneticPr fontId="3"/>
  </si>
  <si>
    <t>名参加します。</t>
    <phoneticPr fontId="2"/>
  </si>
  <si>
    <t>芽室総体</t>
    <rPh sb="0" eb="2">
      <t>メムロ</t>
    </rPh>
    <rPh sb="2" eb="3">
      <t>ソウ</t>
    </rPh>
    <rPh sb="3" eb="4">
      <t>タイ</t>
    </rPh>
    <phoneticPr fontId="2"/>
  </si>
  <si>
    <t>団体戦</t>
    <rPh sb="0" eb="3">
      <t>ダンタイセン</t>
    </rPh>
    <phoneticPr fontId="2"/>
  </si>
  <si>
    <t>送信先</t>
    <rPh sb="0" eb="3">
      <t>ソウシンサキ</t>
    </rPh>
    <phoneticPr fontId="5"/>
  </si>
  <si>
    <t>　帯広北高等学校</t>
    <rPh sb="1" eb="3">
      <t>オビヒロ</t>
    </rPh>
    <rPh sb="3" eb="4">
      <t>キタ</t>
    </rPh>
    <rPh sb="4" eb="6">
      <t>コウトウ</t>
    </rPh>
    <rPh sb="6" eb="8">
      <t>ガッコウ</t>
    </rPh>
    <phoneticPr fontId="5"/>
  </si>
  <si>
    <t>　バドミントン部顧問　　工藤　良太　行</t>
    <rPh sb="7" eb="8">
      <t>ブ</t>
    </rPh>
    <rPh sb="8" eb="10">
      <t>コモン</t>
    </rPh>
    <rPh sb="12" eb="14">
      <t>クドウ</t>
    </rPh>
    <rPh sb="15" eb="17">
      <t>リョウタ</t>
    </rPh>
    <rPh sb="18" eb="19">
      <t>イ</t>
    </rPh>
    <phoneticPr fontId="5"/>
  </si>
  <si>
    <t>kudoobikita@gmail.com</t>
    <phoneticPr fontId="2"/>
  </si>
  <si>
    <t>令和７(２０２５)年度　ヨネックス杯争奪全十勝高校夏季バドミントン大会　兼
第７８回　北海道バドミントン選手権大会十勝地区予選会</t>
    <rPh sb="0" eb="2">
      <t>レイワ</t>
    </rPh>
    <rPh sb="9" eb="11">
      <t>ネンド</t>
    </rPh>
    <rPh sb="17" eb="18">
      <t>ハイ</t>
    </rPh>
    <rPh sb="18" eb="20">
      <t>ソウダツ</t>
    </rPh>
    <rPh sb="20" eb="21">
      <t>ゼン</t>
    </rPh>
    <rPh sb="21" eb="23">
      <t>トカチ</t>
    </rPh>
    <rPh sb="23" eb="25">
      <t>コウコウ</t>
    </rPh>
    <rPh sb="25" eb="27">
      <t>カキ</t>
    </rPh>
    <rPh sb="33" eb="35">
      <t>タイカイ</t>
    </rPh>
    <rPh sb="36" eb="37">
      <t>ケン</t>
    </rPh>
    <rPh sb="38" eb="39">
      <t>ダイ</t>
    </rPh>
    <rPh sb="41" eb="42">
      <t>カイ</t>
    </rPh>
    <rPh sb="43" eb="46">
      <t>ホッカイドウ</t>
    </rPh>
    <rPh sb="52" eb="55">
      <t>センシュケン</t>
    </rPh>
    <rPh sb="55" eb="57">
      <t>タイカイ</t>
    </rPh>
    <rPh sb="57" eb="59">
      <t>トカチ</t>
    </rPh>
    <rPh sb="59" eb="61">
      <t>チク</t>
    </rPh>
    <rPh sb="61" eb="64">
      <t>ヨセンカイ</t>
    </rPh>
    <phoneticPr fontId="3"/>
  </si>
  <si>
    <t>７／９（水）の組合せ会議に</t>
    <rPh sb="4" eb="5">
      <t>スイ</t>
    </rPh>
    <rPh sb="7" eb="9">
      <t>クミアワ</t>
    </rPh>
    <rPh sb="10" eb="12">
      <t>カイギ</t>
    </rPh>
    <phoneticPr fontId="2"/>
  </si>
  <si>
    <t>７／９（水）の組合せ会議に参加できません。</t>
    <rPh sb="7" eb="9">
      <t>クミアワ</t>
    </rPh>
    <rPh sb="10" eb="12">
      <t>カイギ</t>
    </rPh>
    <rPh sb="13" eb="15">
      <t>サンカ</t>
    </rPh>
    <phoneticPr fontId="2"/>
  </si>
  <si>
    <t>よつ葉アリーナ</t>
    <rPh sb="2" eb="3">
      <t>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</si>
</sst>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m&quot;月&quot;dd&quot;日&quot;;@"/>
    <numFmt numFmtId="177" formatCode="[$-411]ggge&quot;年&quot;m&quot;月&quot;d&quot;日&quot;;@"/>
  </numFmts>
  <fonts count="21">
    <font>
      <sz val="11"/>
      <color theme="1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77" fontId="7" fillId="0" borderId="0" xfId="0" applyNumberFormat="1" applyFont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76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horizontal="center" vertical="center" shrinkToFit="1"/>
    </xf>
    <xf numFmtId="14" fontId="4" fillId="0" borderId="19" xfId="0" applyNumberFormat="1" applyFont="1" applyFill="1" applyBorder="1" applyAlignment="1" applyProtection="1">
      <alignment horizontal="center" vertical="center"/>
    </xf>
    <xf numFmtId="14" fontId="4" fillId="0" borderId="20" xfId="0" applyNumberFormat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0" fillId="0" borderId="22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2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2" fillId="0" borderId="23" xfId="0" applyFont="1" applyFill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2" fillId="0" borderId="24" xfId="0" applyFont="1" applyFill="1" applyBorder="1" applyAlignment="1" applyProtection="1">
      <alignment vertical="center"/>
    </xf>
    <xf numFmtId="0" fontId="12" fillId="0" borderId="25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49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2" borderId="26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3" borderId="26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Protection="1">
      <alignment vertical="center"/>
      <protection locked="0"/>
    </xf>
    <xf numFmtId="0" fontId="0" fillId="0" borderId="2" xfId="0" applyFill="1" applyBorder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>
      <alignment horizontal="center" vertical="center" wrapText="1"/>
    </xf>
    <xf numFmtId="14" fontId="18" fillId="4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9" fillId="0" borderId="42" xfId="0" applyFont="1" applyFill="1" applyBorder="1" applyAlignment="1" applyProtection="1">
      <alignment horizontal="left" vertical="center" wrapText="1"/>
    </xf>
    <xf numFmtId="0" fontId="19" fillId="0" borderId="43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40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19" fillId="0" borderId="42" xfId="0" applyFont="1" applyFill="1" applyBorder="1" applyAlignment="1" applyProtection="1">
      <alignment vertical="center" wrapText="1"/>
    </xf>
    <xf numFmtId="0" fontId="19" fillId="0" borderId="43" xfId="0" applyFont="1" applyFill="1" applyBorder="1" applyAlignment="1" applyProtection="1">
      <alignment vertical="center" wrapText="1"/>
    </xf>
    <xf numFmtId="0" fontId="19" fillId="0" borderId="18" xfId="0" applyFont="1" applyFill="1" applyBorder="1" applyAlignment="1" applyProtection="1">
      <alignment vertical="center" wrapText="1"/>
    </xf>
    <xf numFmtId="49" fontId="4" fillId="0" borderId="42" xfId="0" applyNumberFormat="1" applyFont="1" applyFill="1" applyBorder="1" applyAlignment="1" applyProtection="1">
      <alignment horizontal="left" vertical="center" wrapText="1"/>
    </xf>
    <xf numFmtId="49" fontId="4" fillId="0" borderId="43" xfId="0" applyNumberFormat="1" applyFont="1" applyFill="1" applyBorder="1" applyAlignment="1" applyProtection="1">
      <alignment horizontal="left" vertical="center" wrapText="1"/>
    </xf>
    <xf numFmtId="49" fontId="4" fillId="0" borderId="18" xfId="0" applyNumberFormat="1" applyFont="1" applyFill="1" applyBorder="1" applyAlignment="1" applyProtection="1">
      <alignment horizontal="left" vertical="center" wrapText="1"/>
    </xf>
    <xf numFmtId="49" fontId="4" fillId="0" borderId="42" xfId="0" applyNumberFormat="1" applyFont="1" applyFill="1" applyBorder="1" applyAlignment="1" applyProtection="1">
      <alignment vertical="center" wrapText="1"/>
    </xf>
    <xf numFmtId="0" fontId="4" fillId="0" borderId="43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20" fillId="0" borderId="0" xfId="1" applyBorder="1" applyAlignment="1" applyProtection="1">
      <alignment vertical="center"/>
    </xf>
    <xf numFmtId="0" fontId="14" fillId="0" borderId="42" xfId="0" applyFont="1" applyFill="1" applyBorder="1" applyAlignment="1" applyProtection="1">
      <alignment horizontal="left" vertical="center" wrapText="1"/>
    </xf>
    <xf numFmtId="0" fontId="14" fillId="0" borderId="43" xfId="0" applyFont="1" applyFill="1" applyBorder="1" applyAlignment="1" applyProtection="1">
      <alignment horizontal="left" vertical="center" wrapText="1"/>
    </xf>
    <xf numFmtId="0" fontId="14" fillId="0" borderId="18" xfId="0" applyFont="1" applyFill="1" applyBorder="1" applyAlignment="1" applyProtection="1">
      <alignment horizontal="left" vertical="center" wrapText="1"/>
    </xf>
    <xf numFmtId="0" fontId="14" fillId="0" borderId="42" xfId="0" applyFont="1" applyFill="1" applyBorder="1" applyAlignment="1" applyProtection="1">
      <alignment vertical="center" wrapText="1"/>
    </xf>
    <xf numFmtId="0" fontId="14" fillId="0" borderId="43" xfId="0" applyFont="1" applyFill="1" applyBorder="1" applyAlignment="1" applyProtection="1">
      <alignment vertical="center" wrapText="1"/>
    </xf>
    <xf numFmtId="0" fontId="14" fillId="0" borderId="18" xfId="0" applyFont="1" applyFill="1" applyBorder="1" applyAlignment="1" applyProtection="1">
      <alignment vertical="center" wrapText="1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doobikita@gmail.com" TargetMode="External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workbookViewId="0">
      <selection activeCell="I5" sqref="I5:L6"/>
    </sheetView>
  </sheetViews>
  <sheetFormatPr defaultColWidth="9" defaultRowHeight="14.4"/>
  <cols>
    <col min="1" max="1" width="6.6640625" style="54" customWidth="1"/>
    <col min="2" max="2" width="9" style="54"/>
    <col min="3" max="4" width="2.77734375" style="54" customWidth="1"/>
    <col min="5" max="5" width="4.88671875" style="54" customWidth="1"/>
    <col min="6" max="9" width="9.6640625" style="54" customWidth="1"/>
    <col min="10" max="11" width="9" style="54"/>
    <col min="12" max="12" width="9" style="54" customWidth="1"/>
    <col min="13" max="217" width="9" style="54"/>
    <col min="218" max="218" width="3.6640625" style="54" customWidth="1"/>
    <col min="219" max="219" width="6.6640625" style="54" customWidth="1"/>
    <col min="220" max="220" width="9" style="54"/>
    <col min="221" max="222" width="2.77734375" style="54" customWidth="1"/>
    <col min="223" max="223" width="4.88671875" style="54" customWidth="1"/>
    <col min="224" max="227" width="9.6640625" style="54" customWidth="1"/>
    <col min="228" max="229" width="9" style="54"/>
    <col min="230" max="230" width="6.6640625" style="54" customWidth="1"/>
    <col min="231" max="16384" width="9" style="54"/>
  </cols>
  <sheetData>
    <row r="1" spans="1:12" s="50" customFormat="1" ht="19.2">
      <c r="A1" s="106" t="s">
        <v>41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50" customFormat="1" ht="5.4" customHeight="1"/>
    <row r="3" spans="1:12" s="50" customFormat="1">
      <c r="A3" s="86" t="s">
        <v>184</v>
      </c>
      <c r="B3" s="95"/>
      <c r="C3" s="95"/>
      <c r="D3" s="95"/>
      <c r="E3" s="95"/>
      <c r="F3" s="95"/>
      <c r="G3" s="96"/>
      <c r="H3" s="86" t="s">
        <v>42</v>
      </c>
      <c r="I3" s="95"/>
      <c r="J3" s="95"/>
      <c r="K3" s="95"/>
      <c r="L3" s="96"/>
    </row>
    <row r="4" spans="1:12" s="50" customFormat="1" ht="15" thickBot="1">
      <c r="A4" s="51"/>
      <c r="B4" s="52"/>
      <c r="C4" s="52"/>
      <c r="D4" s="52"/>
      <c r="E4" s="52"/>
      <c r="F4" s="52"/>
      <c r="G4" s="53"/>
      <c r="H4" s="51"/>
      <c r="I4" s="52"/>
      <c r="J4" s="52"/>
      <c r="K4" s="52"/>
      <c r="L4" s="53"/>
    </row>
    <row r="5" spans="1:12">
      <c r="A5" s="51" t="s">
        <v>185</v>
      </c>
      <c r="B5" s="52"/>
      <c r="C5" s="52"/>
      <c r="D5" s="52"/>
      <c r="E5" s="52"/>
      <c r="F5" s="52"/>
      <c r="G5" s="53"/>
      <c r="H5" s="107" t="s">
        <v>43</v>
      </c>
      <c r="I5" s="108"/>
      <c r="J5" s="109"/>
      <c r="K5" s="109"/>
      <c r="L5" s="110"/>
    </row>
    <row r="6" spans="1:12" ht="15" thickBot="1">
      <c r="A6" s="51"/>
      <c r="B6" s="52"/>
      <c r="C6" s="52"/>
      <c r="D6" s="52"/>
      <c r="E6" s="52"/>
      <c r="F6" s="52"/>
      <c r="G6" s="53"/>
      <c r="H6" s="107"/>
      <c r="I6" s="111"/>
      <c r="J6" s="112"/>
      <c r="K6" s="112"/>
      <c r="L6" s="113"/>
    </row>
    <row r="7" spans="1:12" s="50" customFormat="1" ht="21.6" thickBot="1">
      <c r="A7" s="51" t="s">
        <v>186</v>
      </c>
      <c r="B7" s="52"/>
      <c r="C7" s="52"/>
      <c r="D7" s="52"/>
      <c r="E7" s="52"/>
      <c r="F7" s="52"/>
      <c r="G7" s="53"/>
      <c r="H7" s="47"/>
      <c r="I7" s="48"/>
      <c r="J7" s="48"/>
      <c r="K7" s="48"/>
      <c r="L7" s="55"/>
    </row>
    <row r="8" spans="1:12">
      <c r="A8" s="51"/>
      <c r="B8" s="52"/>
      <c r="C8" s="52"/>
      <c r="D8" s="52"/>
      <c r="E8" s="52"/>
      <c r="F8" s="52"/>
      <c r="G8" s="53"/>
      <c r="H8" s="97" t="s">
        <v>44</v>
      </c>
      <c r="I8" s="98"/>
      <c r="J8" s="99"/>
      <c r="K8" s="99"/>
      <c r="L8" s="100"/>
    </row>
    <row r="9" spans="1:12" ht="15" thickBot="1">
      <c r="A9" s="51"/>
      <c r="B9" s="144" t="s">
        <v>187</v>
      </c>
      <c r="C9" s="52"/>
      <c r="D9" s="52"/>
      <c r="E9" s="52"/>
      <c r="F9" s="52"/>
      <c r="G9" s="53"/>
      <c r="H9" s="97"/>
      <c r="I9" s="101"/>
      <c r="J9" s="102"/>
      <c r="K9" s="102"/>
      <c r="L9" s="103"/>
    </row>
    <row r="10" spans="1:12" s="50" customFormat="1" ht="21">
      <c r="A10" s="56"/>
      <c r="B10" s="57"/>
      <c r="C10" s="57"/>
      <c r="D10" s="57"/>
      <c r="E10" s="57"/>
      <c r="F10" s="57"/>
      <c r="G10" s="58"/>
      <c r="H10" s="59"/>
      <c r="I10" s="49"/>
      <c r="J10" s="49"/>
      <c r="K10" s="49"/>
      <c r="L10" s="60"/>
    </row>
    <row r="11" spans="1:12" s="50" customFormat="1"/>
    <row r="12" spans="1:12" s="50" customFormat="1"/>
    <row r="13" spans="1:12" s="50" customFormat="1" ht="39" customHeight="1">
      <c r="A13" s="90" t="s">
        <v>45</v>
      </c>
      <c r="B13" s="90"/>
      <c r="C13" s="105" t="s">
        <v>188</v>
      </c>
      <c r="D13" s="105"/>
      <c r="E13" s="105"/>
      <c r="F13" s="105"/>
      <c r="G13" s="105"/>
      <c r="H13" s="105"/>
      <c r="I13" s="105"/>
      <c r="J13" s="105"/>
      <c r="K13" s="105"/>
      <c r="L13" s="105"/>
    </row>
    <row r="14" spans="1:12" s="50" customFormat="1" ht="5.4" customHeight="1" thickBot="1">
      <c r="A14" s="62"/>
    </row>
    <row r="15" spans="1:12" ht="15" thickBot="1">
      <c r="A15" s="50"/>
      <c r="B15" s="63" t="s">
        <v>46</v>
      </c>
      <c r="C15" s="64"/>
      <c r="D15" s="52"/>
      <c r="E15" s="50" t="s">
        <v>47</v>
      </c>
      <c r="F15" s="50"/>
      <c r="G15" s="50"/>
      <c r="H15" s="50"/>
      <c r="I15" s="50"/>
      <c r="J15" s="50"/>
      <c r="K15" s="50"/>
      <c r="L15" s="50"/>
    </row>
    <row r="16" spans="1:12" ht="5.4" customHeight="1" thickBot="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2" ht="15" thickBot="1">
      <c r="A17" s="50"/>
      <c r="B17" s="50"/>
      <c r="C17" s="64"/>
      <c r="D17" s="65"/>
      <c r="E17" s="50" t="s">
        <v>48</v>
      </c>
      <c r="F17" s="50"/>
      <c r="G17" s="50"/>
      <c r="H17" s="50"/>
      <c r="I17" s="50"/>
      <c r="J17" s="50"/>
      <c r="K17" s="50"/>
      <c r="L17" s="50"/>
    </row>
    <row r="18" spans="1:12">
      <c r="A18" s="50"/>
      <c r="B18" s="50"/>
      <c r="C18" s="65"/>
      <c r="D18" s="65"/>
      <c r="E18" s="50"/>
      <c r="F18" s="50"/>
      <c r="G18" s="50"/>
      <c r="H18" s="50"/>
      <c r="I18" s="50"/>
      <c r="J18" s="50"/>
      <c r="K18" s="50"/>
      <c r="L18" s="50"/>
    </row>
    <row r="19" spans="1:12">
      <c r="A19" s="90" t="s">
        <v>49</v>
      </c>
      <c r="B19" s="90"/>
      <c r="C19" s="50"/>
      <c r="D19" s="50"/>
      <c r="E19" s="77"/>
      <c r="F19" s="50"/>
      <c r="G19" s="50"/>
      <c r="H19" s="50"/>
      <c r="I19" s="50"/>
      <c r="J19" s="50"/>
      <c r="K19" s="50"/>
      <c r="L19" s="50"/>
    </row>
    <row r="20" spans="1:12" s="50" customFormat="1" ht="12" customHeight="1">
      <c r="B20" s="85" t="s">
        <v>50</v>
      </c>
      <c r="C20" s="85"/>
      <c r="D20" s="85"/>
      <c r="E20" s="85"/>
      <c r="F20" s="85" t="s">
        <v>51</v>
      </c>
      <c r="G20" s="85"/>
      <c r="H20" s="85" t="s">
        <v>52</v>
      </c>
      <c r="I20" s="85"/>
    </row>
    <row r="21" spans="1:12" s="50" customFormat="1" ht="12" customHeight="1" thickBot="1">
      <c r="B21" s="85"/>
      <c r="C21" s="85"/>
      <c r="D21" s="85"/>
      <c r="E21" s="85"/>
      <c r="F21" s="104"/>
      <c r="G21" s="85"/>
      <c r="H21" s="104"/>
      <c r="I21" s="85"/>
    </row>
    <row r="22" spans="1:12" ht="12" customHeight="1" thickBot="1">
      <c r="A22" s="50"/>
      <c r="B22" s="85" t="s">
        <v>53</v>
      </c>
      <c r="C22" s="85"/>
      <c r="D22" s="85"/>
      <c r="E22" s="86"/>
      <c r="F22" s="87"/>
      <c r="G22" s="95" t="s">
        <v>54</v>
      </c>
      <c r="H22" s="87" t="s">
        <v>61</v>
      </c>
      <c r="I22" s="96" t="s">
        <v>54</v>
      </c>
      <c r="J22" s="66"/>
      <c r="K22" s="66"/>
    </row>
    <row r="23" spans="1:12" ht="12" customHeight="1" thickBot="1">
      <c r="A23" s="50"/>
      <c r="B23" s="85"/>
      <c r="C23" s="85"/>
      <c r="D23" s="85"/>
      <c r="E23" s="86"/>
      <c r="F23" s="87"/>
      <c r="G23" s="95"/>
      <c r="H23" s="87"/>
      <c r="I23" s="96"/>
      <c r="J23" s="66"/>
      <c r="K23" s="66"/>
    </row>
    <row r="24" spans="1:12" ht="12" customHeight="1" thickBot="1">
      <c r="A24" s="50"/>
      <c r="B24" s="85" t="s">
        <v>55</v>
      </c>
      <c r="C24" s="85"/>
      <c r="D24" s="85"/>
      <c r="E24" s="86"/>
      <c r="F24" s="87" t="s">
        <v>61</v>
      </c>
      <c r="G24" s="95" t="s">
        <v>54</v>
      </c>
      <c r="H24" s="87"/>
      <c r="I24" s="96" t="s">
        <v>54</v>
      </c>
      <c r="J24" s="66"/>
      <c r="K24" s="66"/>
    </row>
    <row r="25" spans="1:12" ht="12" customHeight="1" thickBot="1">
      <c r="A25" s="50"/>
      <c r="B25" s="85"/>
      <c r="C25" s="85"/>
      <c r="D25" s="85"/>
      <c r="E25" s="86"/>
      <c r="F25" s="87"/>
      <c r="G25" s="95"/>
      <c r="H25" s="87"/>
      <c r="I25" s="96"/>
      <c r="J25" s="66"/>
      <c r="K25" s="66"/>
    </row>
    <row r="26" spans="1:12" ht="12" customHeight="1" thickBot="1">
      <c r="A26" s="50"/>
      <c r="B26" s="85" t="s">
        <v>56</v>
      </c>
      <c r="C26" s="85"/>
      <c r="D26" s="85"/>
      <c r="E26" s="86"/>
      <c r="F26" s="87" t="s">
        <v>61</v>
      </c>
      <c r="G26" s="95" t="s">
        <v>57</v>
      </c>
      <c r="H26" s="87"/>
      <c r="I26" s="96" t="s">
        <v>57</v>
      </c>
      <c r="J26" s="66"/>
      <c r="K26" s="66"/>
    </row>
    <row r="27" spans="1:12" ht="12" customHeight="1" thickBot="1">
      <c r="A27" s="50"/>
      <c r="B27" s="85"/>
      <c r="C27" s="85"/>
      <c r="D27" s="85"/>
      <c r="E27" s="86"/>
      <c r="F27" s="87"/>
      <c r="G27" s="95"/>
      <c r="H27" s="87"/>
      <c r="I27" s="96"/>
      <c r="J27" s="66"/>
      <c r="K27" s="66"/>
    </row>
    <row r="28" spans="1:12" ht="12" customHeight="1" thickBot="1">
      <c r="A28" s="50"/>
      <c r="B28" s="85" t="s">
        <v>58</v>
      </c>
      <c r="C28" s="85"/>
      <c r="D28" s="85"/>
      <c r="E28" s="86"/>
      <c r="F28" s="87" t="s">
        <v>61</v>
      </c>
      <c r="G28" s="95" t="s">
        <v>57</v>
      </c>
      <c r="H28" s="87"/>
      <c r="I28" s="96" t="s">
        <v>57</v>
      </c>
      <c r="J28" s="66"/>
      <c r="K28" s="66"/>
    </row>
    <row r="29" spans="1:12" ht="12" customHeight="1" thickBot="1">
      <c r="A29" s="50"/>
      <c r="B29" s="85"/>
      <c r="C29" s="85"/>
      <c r="D29" s="85"/>
      <c r="E29" s="86"/>
      <c r="F29" s="87"/>
      <c r="G29" s="95"/>
      <c r="H29" s="87"/>
      <c r="I29" s="96"/>
      <c r="J29" s="66"/>
      <c r="K29" s="66"/>
    </row>
    <row r="30" spans="1:12" ht="12" customHeight="1" thickBot="1">
      <c r="A30" s="50"/>
      <c r="B30" s="85" t="s">
        <v>179</v>
      </c>
      <c r="C30" s="85"/>
      <c r="D30" s="85"/>
      <c r="E30" s="86"/>
      <c r="F30" s="87" t="s">
        <v>61</v>
      </c>
      <c r="G30" s="95" t="s">
        <v>57</v>
      </c>
      <c r="H30" s="87"/>
      <c r="I30" s="96" t="s">
        <v>57</v>
      </c>
      <c r="J30" s="66"/>
      <c r="K30" s="66"/>
    </row>
    <row r="31" spans="1:12" ht="12" customHeight="1" thickBot="1">
      <c r="A31" s="50"/>
      <c r="B31" s="85"/>
      <c r="C31" s="85"/>
      <c r="D31" s="85"/>
      <c r="E31" s="86"/>
      <c r="F31" s="87"/>
      <c r="G31" s="95"/>
      <c r="H31" s="87"/>
      <c r="I31" s="96"/>
      <c r="J31" s="66"/>
      <c r="K31" s="66"/>
    </row>
    <row r="32" spans="1:12" ht="12" customHeight="1" thickBot="1">
      <c r="A32" s="50"/>
      <c r="B32" s="85" t="s">
        <v>180</v>
      </c>
      <c r="C32" s="85"/>
      <c r="D32" s="85"/>
      <c r="E32" s="86"/>
      <c r="F32" s="87" t="s">
        <v>61</v>
      </c>
      <c r="G32" s="95" t="s">
        <v>57</v>
      </c>
      <c r="H32" s="87"/>
      <c r="I32" s="96" t="s">
        <v>57</v>
      </c>
      <c r="J32" s="66"/>
      <c r="K32" s="66"/>
    </row>
    <row r="33" spans="1:12" ht="12" customHeight="1" thickBot="1">
      <c r="A33" s="50"/>
      <c r="B33" s="85"/>
      <c r="C33" s="85"/>
      <c r="D33" s="85"/>
      <c r="E33" s="86"/>
      <c r="F33" s="87"/>
      <c r="G33" s="95"/>
      <c r="H33" s="87"/>
      <c r="I33" s="96"/>
      <c r="J33" s="66"/>
      <c r="K33" s="66"/>
    </row>
    <row r="34" spans="1:12" s="50" customFormat="1">
      <c r="B34" s="67" t="s">
        <v>61</v>
      </c>
      <c r="C34" s="67"/>
      <c r="D34" s="67"/>
      <c r="F34" s="52" t="s">
        <v>61</v>
      </c>
      <c r="G34" s="67"/>
      <c r="H34" s="52" t="s">
        <v>61</v>
      </c>
      <c r="I34" s="67"/>
      <c r="J34" s="77"/>
      <c r="K34" s="77"/>
    </row>
    <row r="35" spans="1:12" s="50" customFormat="1" ht="15" thickBot="1">
      <c r="A35" s="90" t="s">
        <v>59</v>
      </c>
      <c r="B35" s="90"/>
      <c r="C35" s="52"/>
      <c r="D35" s="52"/>
      <c r="F35" s="52"/>
      <c r="G35" s="52"/>
      <c r="H35" s="52"/>
      <c r="I35" s="52"/>
      <c r="J35" s="77"/>
      <c r="K35" s="77"/>
    </row>
    <row r="36" spans="1:12" ht="15" thickBot="1">
      <c r="A36" s="50"/>
      <c r="B36" s="50"/>
      <c r="C36" s="64"/>
      <c r="D36" s="52"/>
      <c r="E36" s="50" t="s">
        <v>189</v>
      </c>
      <c r="F36" s="50"/>
      <c r="G36" s="50"/>
      <c r="H36" s="50"/>
      <c r="I36" s="69"/>
      <c r="J36" s="50" t="s">
        <v>181</v>
      </c>
      <c r="K36" s="50"/>
      <c r="L36" s="50"/>
    </row>
    <row r="37" spans="1:12" ht="5.4" customHeight="1" thickBot="1">
      <c r="A37" s="50"/>
      <c r="B37" s="50"/>
      <c r="C37" s="68"/>
      <c r="D37" s="52"/>
      <c r="E37" s="50"/>
      <c r="F37" s="50"/>
      <c r="G37" s="50"/>
      <c r="H37" s="50"/>
      <c r="I37" s="50"/>
      <c r="J37" s="50"/>
      <c r="K37" s="50"/>
      <c r="L37" s="50"/>
    </row>
    <row r="38" spans="1:12" ht="19.95" customHeight="1" thickBot="1">
      <c r="A38" s="50"/>
      <c r="B38" s="50"/>
      <c r="C38" s="68"/>
      <c r="D38" s="52"/>
      <c r="E38" s="50"/>
      <c r="F38" s="91" t="s">
        <v>62</v>
      </c>
      <c r="G38" s="92"/>
      <c r="H38" s="93"/>
      <c r="I38" s="94"/>
      <c r="J38" s="50"/>
      <c r="K38" s="50"/>
      <c r="L38" s="50"/>
    </row>
    <row r="39" spans="1:12" ht="19.95" customHeight="1" thickBot="1">
      <c r="A39" s="50"/>
      <c r="B39" s="50"/>
      <c r="C39" s="68"/>
      <c r="D39" s="52"/>
      <c r="E39" s="50"/>
      <c r="F39" s="91"/>
      <c r="G39" s="92"/>
      <c r="H39" s="93"/>
      <c r="I39" s="94"/>
      <c r="J39" s="50"/>
      <c r="K39" s="50"/>
      <c r="L39" s="50"/>
    </row>
    <row r="40" spans="1:12" ht="19.95" customHeight="1" thickBot="1">
      <c r="A40" s="50"/>
      <c r="B40" s="50"/>
      <c r="C40" s="68"/>
      <c r="D40" s="52"/>
      <c r="E40" s="50"/>
      <c r="F40" s="91"/>
      <c r="G40" s="92"/>
      <c r="H40" s="93"/>
      <c r="I40" s="94"/>
      <c r="J40" s="50"/>
      <c r="K40" s="50"/>
      <c r="L40" s="50"/>
    </row>
    <row r="41" spans="1:12" ht="5.4" customHeight="1" thickBot="1">
      <c r="A41" s="50"/>
      <c r="B41" s="50"/>
      <c r="C41" s="68"/>
      <c r="D41" s="52"/>
      <c r="E41" s="50"/>
      <c r="F41" s="50"/>
      <c r="G41" s="50"/>
      <c r="H41" s="50"/>
      <c r="I41" s="50"/>
      <c r="J41" s="50"/>
      <c r="K41" s="50"/>
      <c r="L41" s="50"/>
    </row>
    <row r="42" spans="1:12" ht="15" thickBot="1">
      <c r="A42" s="50"/>
      <c r="B42" s="50" t="s">
        <v>61</v>
      </c>
      <c r="C42" s="64"/>
      <c r="D42" s="65"/>
      <c r="E42" s="50" t="s">
        <v>190</v>
      </c>
      <c r="F42" s="50"/>
      <c r="G42" s="50"/>
      <c r="H42" s="50"/>
      <c r="I42" s="50"/>
      <c r="J42" s="77"/>
      <c r="K42" s="77"/>
      <c r="L42" s="50"/>
    </row>
    <row r="43" spans="1:12" s="50" customFormat="1">
      <c r="C43" s="65"/>
      <c r="D43" s="65"/>
      <c r="J43" s="77"/>
      <c r="K43" s="77"/>
    </row>
    <row r="44" spans="1:12" s="50" customFormat="1">
      <c r="A44" s="90" t="s">
        <v>60</v>
      </c>
      <c r="B44" s="90"/>
      <c r="J44" s="77"/>
      <c r="K44" s="77"/>
    </row>
    <row r="45" spans="1:12" s="50" customFormat="1">
      <c r="A45" s="61" t="s">
        <v>133</v>
      </c>
      <c r="B45" s="77"/>
      <c r="J45" s="77"/>
      <c r="K45" s="77"/>
    </row>
    <row r="46" spans="1:12" s="50" customFormat="1" ht="15" thickBot="1">
      <c r="A46" s="61"/>
      <c r="B46" s="77"/>
      <c r="J46" s="77"/>
      <c r="K46" s="77"/>
    </row>
    <row r="47" spans="1:12" s="50" customFormat="1" ht="19.95" customHeight="1" thickBot="1">
      <c r="A47" s="77"/>
      <c r="B47" s="85" t="s">
        <v>134</v>
      </c>
      <c r="C47" s="85" t="s">
        <v>136</v>
      </c>
      <c r="D47" s="85"/>
      <c r="E47" s="88" t="s">
        <v>191</v>
      </c>
      <c r="F47" s="89"/>
      <c r="G47" s="87"/>
      <c r="H47" s="87"/>
      <c r="I47" s="87"/>
      <c r="J47" s="87"/>
      <c r="K47" s="87"/>
      <c r="L47" s="87"/>
    </row>
    <row r="48" spans="1:12" s="50" customFormat="1" ht="19.95" customHeight="1" thickBot="1">
      <c r="A48" s="77"/>
      <c r="B48" s="85"/>
      <c r="C48" s="85"/>
      <c r="D48" s="85"/>
      <c r="E48" s="88"/>
      <c r="F48" s="89"/>
      <c r="G48" s="87"/>
      <c r="H48" s="87"/>
      <c r="I48" s="87"/>
      <c r="J48" s="87"/>
      <c r="K48" s="87"/>
      <c r="L48" s="87"/>
    </row>
    <row r="49" spans="1:12" s="50" customFormat="1" ht="19.95" customHeight="1" thickBot="1">
      <c r="A49" s="77"/>
      <c r="B49" s="85" t="s">
        <v>135</v>
      </c>
      <c r="C49" s="85" t="s">
        <v>136</v>
      </c>
      <c r="D49" s="85"/>
      <c r="E49" s="88" t="s">
        <v>191</v>
      </c>
      <c r="F49" s="89"/>
      <c r="G49" s="87"/>
      <c r="H49" s="87"/>
      <c r="I49" s="87"/>
      <c r="J49" s="87"/>
      <c r="K49" s="87"/>
      <c r="L49" s="87"/>
    </row>
    <row r="50" spans="1:12" s="50" customFormat="1" ht="19.95" customHeight="1" thickBot="1">
      <c r="A50" s="77"/>
      <c r="B50" s="85"/>
      <c r="C50" s="85"/>
      <c r="D50" s="85"/>
      <c r="E50" s="88"/>
      <c r="F50" s="89"/>
      <c r="G50" s="87"/>
      <c r="H50" s="87"/>
      <c r="I50" s="87"/>
      <c r="J50" s="87"/>
      <c r="K50" s="87"/>
      <c r="L50" s="87"/>
    </row>
    <row r="51" spans="1:12" s="50" customFormat="1" ht="19.5" hidden="1" customHeight="1">
      <c r="A51" s="77"/>
      <c r="B51" s="85" t="s">
        <v>183</v>
      </c>
      <c r="C51" s="85" t="s">
        <v>136</v>
      </c>
      <c r="D51" s="85"/>
      <c r="E51" s="85" t="s">
        <v>182</v>
      </c>
      <c r="F51" s="86"/>
      <c r="G51" s="87"/>
      <c r="H51" s="87"/>
      <c r="I51" s="87"/>
      <c r="J51" s="87"/>
      <c r="K51" s="87"/>
      <c r="L51" s="87"/>
    </row>
    <row r="52" spans="1:12" s="50" customFormat="1" ht="19.5" hidden="1" customHeight="1" thickBot="1">
      <c r="A52" s="77"/>
      <c r="B52" s="85"/>
      <c r="C52" s="85"/>
      <c r="D52" s="85"/>
      <c r="E52" s="85"/>
      <c r="F52" s="86"/>
      <c r="G52" s="87"/>
      <c r="H52" s="87"/>
      <c r="I52" s="87"/>
      <c r="J52" s="87"/>
      <c r="K52" s="87"/>
      <c r="L52" s="87"/>
    </row>
    <row r="53" spans="1:12" s="50" customFormat="1">
      <c r="A53" s="77"/>
      <c r="B53" s="77"/>
      <c r="J53" s="77"/>
      <c r="K53" s="77"/>
    </row>
  </sheetData>
  <mergeCells count="70">
    <mergeCell ref="H28:H29"/>
    <mergeCell ref="G24:G25"/>
    <mergeCell ref="I28:I29"/>
    <mergeCell ref="B26:E27"/>
    <mergeCell ref="F26:F27"/>
    <mergeCell ref="G26:G27"/>
    <mergeCell ref="H26:H27"/>
    <mergeCell ref="I26:I27"/>
    <mergeCell ref="B28:E29"/>
    <mergeCell ref="F28:F29"/>
    <mergeCell ref="G28:G29"/>
    <mergeCell ref="H24:H25"/>
    <mergeCell ref="I24:I25"/>
    <mergeCell ref="A1:L1"/>
    <mergeCell ref="A3:G3"/>
    <mergeCell ref="H3:L3"/>
    <mergeCell ref="H5:H6"/>
    <mergeCell ref="I5:L6"/>
    <mergeCell ref="G22:G23"/>
    <mergeCell ref="H22:H23"/>
    <mergeCell ref="I22:I23"/>
    <mergeCell ref="B24:E25"/>
    <mergeCell ref="H8:H9"/>
    <mergeCell ref="I8:L9"/>
    <mergeCell ref="B20:E21"/>
    <mergeCell ref="F20:G21"/>
    <mergeCell ref="H20:I21"/>
    <mergeCell ref="C13:L13"/>
    <mergeCell ref="A13:B13"/>
    <mergeCell ref="A19:B19"/>
    <mergeCell ref="F24:F25"/>
    <mergeCell ref="B22:E23"/>
    <mergeCell ref="F22:F23"/>
    <mergeCell ref="B30:E31"/>
    <mergeCell ref="F30:F31"/>
    <mergeCell ref="G30:G31"/>
    <mergeCell ref="H30:H31"/>
    <mergeCell ref="I30:I31"/>
    <mergeCell ref="B32:E33"/>
    <mergeCell ref="F32:F33"/>
    <mergeCell ref="G32:G33"/>
    <mergeCell ref="H32:H33"/>
    <mergeCell ref="I32:I33"/>
    <mergeCell ref="A35:B35"/>
    <mergeCell ref="F38:G40"/>
    <mergeCell ref="H38:I38"/>
    <mergeCell ref="H39:I39"/>
    <mergeCell ref="H40:I40"/>
    <mergeCell ref="A44:B44"/>
    <mergeCell ref="B47:B48"/>
    <mergeCell ref="G47:I47"/>
    <mergeCell ref="J47:L47"/>
    <mergeCell ref="G48:I48"/>
    <mergeCell ref="J48:L48"/>
    <mergeCell ref="C47:D48"/>
    <mergeCell ref="E47:F48"/>
    <mergeCell ref="B49:B50"/>
    <mergeCell ref="C49:D50"/>
    <mergeCell ref="E49:F50"/>
    <mergeCell ref="G49:I49"/>
    <mergeCell ref="J49:L49"/>
    <mergeCell ref="G50:I50"/>
    <mergeCell ref="J50:L50"/>
    <mergeCell ref="B51:B52"/>
    <mergeCell ref="C51:D52"/>
    <mergeCell ref="E51:F52"/>
    <mergeCell ref="G51:I51"/>
    <mergeCell ref="J51:L51"/>
    <mergeCell ref="G52:I52"/>
    <mergeCell ref="J52:L52"/>
  </mergeCells>
  <phoneticPr fontId="2"/>
  <conditionalFormatting sqref="J7:K7 I7:I8 I10:K10">
    <cfRule type="cellIs" dxfId="0" priority="1" stopIfTrue="1" operator="notEqual">
      <formula>""</formula>
    </cfRule>
  </conditionalFormatting>
  <dataValidations count="1">
    <dataValidation type="list" errorStyle="information" allowBlank="1" showInputMessage="1" showErrorMessage="1" sqref="C15 C17 C36 C42" xr:uid="{00000000-0002-0000-0000-000000000000}">
      <formula1>"○"</formula1>
    </dataValidation>
  </dataValidations>
  <hyperlinks>
    <hyperlink ref="B9" r:id="rId1" xr:uid="{EB919132-462F-40DB-8A74-1E9782B188D1}"/>
  </hyperlinks>
  <printOptions horizontalCentered="1" verticalCentered="1"/>
  <pageMargins left="0.51181102362204722" right="0.51181102362204722" top="0.55118110236220474" bottom="0.94488188976377963" header="0.31496062992125984" footer="0.31496062992125984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data!$B$2:$B$23</xm:f>
          </x14:formula1>
          <xm:sqref>I5:L6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29"/>
  <sheetViews>
    <sheetView topLeftCell="A40" workbookViewId="0">
      <selection activeCell="A61" sqref="A61"/>
    </sheetView>
  </sheetViews>
  <sheetFormatPr defaultRowHeight="13.2"/>
  <cols>
    <col min="6" max="6" width="11.6640625" style="80" bestFit="1" customWidth="1"/>
    <col min="15" max="15" width="11.6640625" style="80" bestFit="1" customWidth="1"/>
  </cols>
  <sheetData>
    <row r="1" spans="1:16">
      <c r="A1" s="82" t="s">
        <v>164</v>
      </c>
      <c r="B1" s="82" t="s">
        <v>16</v>
      </c>
      <c r="C1" s="82" t="s">
        <v>165</v>
      </c>
      <c r="D1" s="82" t="s">
        <v>166</v>
      </c>
      <c r="E1" s="82" t="s">
        <v>167</v>
      </c>
      <c r="F1" s="83" t="s">
        <v>168</v>
      </c>
      <c r="G1" s="82" t="s">
        <v>169</v>
      </c>
      <c r="J1" s="82" t="s">
        <v>164</v>
      </c>
      <c r="K1" s="82" t="s">
        <v>16</v>
      </c>
      <c r="L1" s="82" t="s">
        <v>165</v>
      </c>
      <c r="M1" s="82" t="s">
        <v>170</v>
      </c>
      <c r="N1" s="82" t="s">
        <v>167</v>
      </c>
      <c r="O1" s="83" t="s">
        <v>168</v>
      </c>
      <c r="P1" s="82" t="s">
        <v>169</v>
      </c>
    </row>
    <row r="2" spans="1:16">
      <c r="A2" s="84">
        <f>'1部ダブルス'!A8</f>
        <v>1</v>
      </c>
      <c r="B2" t="str">
        <f>'1部ダブルス'!B8</f>
        <v>BD1</v>
      </c>
      <c r="C2">
        <f>'1部ダブルス'!C8</f>
        <v>0</v>
      </c>
      <c r="D2">
        <f>'1部ダブルス'!D8</f>
        <v>0</v>
      </c>
      <c r="E2" t="str">
        <f>'1部ダブルス'!E8</f>
        <v/>
      </c>
      <c r="F2" s="80">
        <f>'1部ダブルス'!F8</f>
        <v>0</v>
      </c>
      <c r="G2">
        <f>'1部ダブルス'!G8</f>
        <v>0</v>
      </c>
      <c r="J2">
        <f>'1部シングルス'!A8</f>
        <v>1</v>
      </c>
      <c r="K2" t="str">
        <f>'1部シングルス'!B8</f>
        <v>BS1</v>
      </c>
      <c r="L2">
        <f>'1部シングルス'!C8</f>
        <v>0</v>
      </c>
      <c r="M2">
        <f>'1部シングルス'!D8</f>
        <v>0</v>
      </c>
      <c r="N2" t="str">
        <f>'1部シングルス'!E8</f>
        <v/>
      </c>
      <c r="O2" s="80">
        <f>'1部シングルス'!F8</f>
        <v>0</v>
      </c>
      <c r="P2">
        <f>'1部シングルス'!G8</f>
        <v>0</v>
      </c>
    </row>
    <row r="3" spans="1:16">
      <c r="A3" s="84"/>
      <c r="B3" t="str">
        <f>'1部ダブルス'!B9</f>
        <v>BD1</v>
      </c>
      <c r="C3">
        <f>'1部ダブルス'!C9</f>
        <v>0</v>
      </c>
      <c r="D3">
        <f>'1部ダブルス'!D9</f>
        <v>0</v>
      </c>
      <c r="E3" t="str">
        <f>'1部ダブルス'!E9</f>
        <v/>
      </c>
      <c r="F3" s="80">
        <f>'1部ダブルス'!F9</f>
        <v>0</v>
      </c>
      <c r="G3">
        <f>'1部ダブルス'!G9</f>
        <v>0</v>
      </c>
      <c r="J3">
        <f>'1部シングルス'!A9</f>
        <v>2</v>
      </c>
      <c r="K3" t="str">
        <f>'1部シングルス'!B9</f>
        <v>BS1</v>
      </c>
      <c r="L3">
        <f>'1部シングルス'!C9</f>
        <v>0</v>
      </c>
      <c r="M3">
        <f>'1部シングルス'!D9</f>
        <v>0</v>
      </c>
      <c r="N3" t="str">
        <f>'1部シングルス'!E9</f>
        <v/>
      </c>
      <c r="O3" s="80">
        <f>'1部シングルス'!F9</f>
        <v>0</v>
      </c>
      <c r="P3">
        <f>'1部シングルス'!G9</f>
        <v>0</v>
      </c>
    </row>
    <row r="4" spans="1:16">
      <c r="A4" s="84">
        <f>'1部ダブルス'!A10</f>
        <v>2</v>
      </c>
      <c r="B4" t="str">
        <f>'1部ダブルス'!B10</f>
        <v>BD1</v>
      </c>
      <c r="C4">
        <f>'1部ダブルス'!C10</f>
        <v>0</v>
      </c>
      <c r="D4">
        <f>'1部ダブルス'!D10</f>
        <v>0</v>
      </c>
      <c r="E4" t="str">
        <f>'1部ダブルス'!E10</f>
        <v/>
      </c>
      <c r="F4" s="80">
        <f>'1部ダブルス'!F10</f>
        <v>0</v>
      </c>
      <c r="G4">
        <f>'1部ダブルス'!G10</f>
        <v>0</v>
      </c>
      <c r="J4">
        <f>'1部シングルス'!A10</f>
        <v>3</v>
      </c>
      <c r="K4" t="str">
        <f>'1部シングルス'!B10</f>
        <v>BS1</v>
      </c>
      <c r="L4">
        <f>'1部シングルス'!C10</f>
        <v>0</v>
      </c>
      <c r="M4">
        <f>'1部シングルス'!D10</f>
        <v>0</v>
      </c>
      <c r="N4" t="str">
        <f>'1部シングルス'!E10</f>
        <v/>
      </c>
      <c r="O4" s="80">
        <f>'1部シングルス'!F10</f>
        <v>0</v>
      </c>
      <c r="P4">
        <f>'1部シングルス'!G10</f>
        <v>0</v>
      </c>
    </row>
    <row r="5" spans="1:16">
      <c r="A5" s="84"/>
      <c r="B5" t="str">
        <f>'1部ダブルス'!B11</f>
        <v>BD1</v>
      </c>
      <c r="C5">
        <f>'1部ダブルス'!C11</f>
        <v>0</v>
      </c>
      <c r="D5">
        <f>'1部ダブルス'!D11</f>
        <v>0</v>
      </c>
      <c r="E5" t="str">
        <f>'1部ダブルス'!E11</f>
        <v/>
      </c>
      <c r="F5" s="80">
        <f>'1部ダブルス'!F11</f>
        <v>0</v>
      </c>
      <c r="G5">
        <f>'1部ダブルス'!G11</f>
        <v>0</v>
      </c>
      <c r="J5">
        <f>'1部シングルス'!A11</f>
        <v>4</v>
      </c>
      <c r="K5" t="str">
        <f>'1部シングルス'!B11</f>
        <v>BS1</v>
      </c>
      <c r="L5">
        <f>'1部シングルス'!C11</f>
        <v>0</v>
      </c>
      <c r="M5">
        <f>'1部シングルス'!D11</f>
        <v>0</v>
      </c>
      <c r="N5" t="str">
        <f>'1部シングルス'!E11</f>
        <v/>
      </c>
      <c r="O5" s="80">
        <f>'1部シングルス'!F11</f>
        <v>0</v>
      </c>
      <c r="P5">
        <f>'1部シングルス'!G11</f>
        <v>0</v>
      </c>
    </row>
    <row r="6" spans="1:16">
      <c r="A6" s="84">
        <f>'1部ダブルス'!A12</f>
        <v>3</v>
      </c>
      <c r="B6" t="str">
        <f>'1部ダブルス'!B12</f>
        <v>BD1</v>
      </c>
      <c r="C6">
        <f>'1部ダブルス'!C12</f>
        <v>0</v>
      </c>
      <c r="D6">
        <f>'1部ダブルス'!D12</f>
        <v>0</v>
      </c>
      <c r="E6" t="str">
        <f>'1部ダブルス'!E12</f>
        <v/>
      </c>
      <c r="F6" s="80">
        <f>'1部ダブルス'!F12</f>
        <v>0</v>
      </c>
      <c r="G6">
        <f>'1部ダブルス'!G12</f>
        <v>0</v>
      </c>
      <c r="J6">
        <f>'1部シングルス'!A12</f>
        <v>5</v>
      </c>
      <c r="K6" t="str">
        <f>'1部シングルス'!B12</f>
        <v>BS1</v>
      </c>
      <c r="L6">
        <f>'1部シングルス'!C12</f>
        <v>0</v>
      </c>
      <c r="M6">
        <f>'1部シングルス'!D12</f>
        <v>0</v>
      </c>
      <c r="N6" t="str">
        <f>'1部シングルス'!E12</f>
        <v/>
      </c>
      <c r="O6" s="80">
        <f>'1部シングルス'!F12</f>
        <v>0</v>
      </c>
      <c r="P6">
        <f>'1部シングルス'!G12</f>
        <v>0</v>
      </c>
    </row>
    <row r="7" spans="1:16">
      <c r="A7" s="84"/>
      <c r="B7" t="str">
        <f>'1部ダブルス'!B13</f>
        <v>BD1</v>
      </c>
      <c r="C7">
        <f>'1部ダブルス'!C13</f>
        <v>0</v>
      </c>
      <c r="D7">
        <f>'1部ダブルス'!D13</f>
        <v>0</v>
      </c>
      <c r="E7" t="str">
        <f>'1部ダブルス'!E13</f>
        <v/>
      </c>
      <c r="F7" s="80">
        <f>'1部ダブルス'!F13</f>
        <v>0</v>
      </c>
      <c r="G7">
        <f>'1部ダブルス'!G13</f>
        <v>0</v>
      </c>
      <c r="J7">
        <f>'1部シングルス'!A13</f>
        <v>6</v>
      </c>
      <c r="K7" t="str">
        <f>'1部シングルス'!B13</f>
        <v>BS1</v>
      </c>
      <c r="L7">
        <f>'1部シングルス'!C13</f>
        <v>0</v>
      </c>
      <c r="M7">
        <f>'1部シングルス'!D13</f>
        <v>0</v>
      </c>
      <c r="N7" t="str">
        <f>'1部シングルス'!E13</f>
        <v/>
      </c>
      <c r="O7" s="80">
        <f>'1部シングルス'!F13</f>
        <v>0</v>
      </c>
      <c r="P7">
        <f>'1部シングルス'!G13</f>
        <v>0</v>
      </c>
    </row>
    <row r="8" spans="1:16">
      <c r="A8" s="84">
        <f>'1部ダブルス'!A14</f>
        <v>4</v>
      </c>
      <c r="B8" t="str">
        <f>'1部ダブルス'!B14</f>
        <v>BD1</v>
      </c>
      <c r="C8">
        <f>'1部ダブルス'!C14</f>
        <v>0</v>
      </c>
      <c r="D8">
        <f>'1部ダブルス'!D14</f>
        <v>0</v>
      </c>
      <c r="E8" t="str">
        <f>'1部ダブルス'!E14</f>
        <v/>
      </c>
      <c r="F8" s="80">
        <f>'1部ダブルス'!F14</f>
        <v>0</v>
      </c>
      <c r="G8">
        <f>'1部ダブルス'!G14</f>
        <v>0</v>
      </c>
      <c r="J8">
        <f>'1部シングルス'!A14</f>
        <v>7</v>
      </c>
      <c r="K8" t="str">
        <f>'1部シングルス'!B14</f>
        <v>BS1</v>
      </c>
      <c r="L8">
        <f>'1部シングルス'!C14</f>
        <v>0</v>
      </c>
      <c r="M8">
        <f>'1部シングルス'!D14</f>
        <v>0</v>
      </c>
      <c r="N8" t="str">
        <f>'1部シングルス'!E14</f>
        <v/>
      </c>
      <c r="O8" s="80">
        <f>'1部シングルス'!F14</f>
        <v>0</v>
      </c>
      <c r="P8">
        <f>'1部シングルス'!G14</f>
        <v>0</v>
      </c>
    </row>
    <row r="9" spans="1:16">
      <c r="A9" s="84"/>
      <c r="B9" t="str">
        <f>'1部ダブルス'!B15</f>
        <v>BD1</v>
      </c>
      <c r="C9">
        <f>'1部ダブルス'!C15</f>
        <v>0</v>
      </c>
      <c r="D9">
        <f>'1部ダブルス'!D15</f>
        <v>0</v>
      </c>
      <c r="E9" t="str">
        <f>'1部ダブルス'!E15</f>
        <v/>
      </c>
      <c r="F9" s="80">
        <f>'1部ダブルス'!F15</f>
        <v>0</v>
      </c>
      <c r="G9">
        <f>'1部ダブルス'!G15</f>
        <v>0</v>
      </c>
      <c r="J9">
        <f>'1部シングルス'!A15</f>
        <v>8</v>
      </c>
      <c r="K9" t="str">
        <f>'1部シングルス'!B15</f>
        <v>BS1</v>
      </c>
      <c r="L9">
        <f>'1部シングルス'!C15</f>
        <v>0</v>
      </c>
      <c r="M9">
        <f>'1部シングルス'!D15</f>
        <v>0</v>
      </c>
      <c r="N9" t="str">
        <f>'1部シングルス'!E15</f>
        <v/>
      </c>
      <c r="O9" s="80">
        <f>'1部シングルス'!F15</f>
        <v>0</v>
      </c>
      <c r="P9">
        <f>'1部シングルス'!G15</f>
        <v>0</v>
      </c>
    </row>
    <row r="10" spans="1:16">
      <c r="A10" s="84">
        <f>'1部ダブルス'!A16</f>
        <v>5</v>
      </c>
      <c r="B10" t="str">
        <f>'1部ダブルス'!B16</f>
        <v>BD1</v>
      </c>
      <c r="C10">
        <f>'1部ダブルス'!C16</f>
        <v>0</v>
      </c>
      <c r="D10">
        <f>'1部ダブルス'!D16</f>
        <v>0</v>
      </c>
      <c r="E10" t="str">
        <f>'1部ダブルス'!E16</f>
        <v/>
      </c>
      <c r="F10" s="80">
        <f>'1部ダブルス'!F16</f>
        <v>0</v>
      </c>
      <c r="G10">
        <f>'1部ダブルス'!G16</f>
        <v>0</v>
      </c>
      <c r="J10">
        <f>'1部シングルス'!A16</f>
        <v>9</v>
      </c>
      <c r="K10" t="str">
        <f>'1部シングルス'!B16</f>
        <v>BS1</v>
      </c>
      <c r="L10">
        <f>'1部シングルス'!C16</f>
        <v>0</v>
      </c>
      <c r="M10">
        <f>'1部シングルス'!D16</f>
        <v>0</v>
      </c>
      <c r="N10" t="str">
        <f>'1部シングルス'!E16</f>
        <v/>
      </c>
      <c r="O10" s="80">
        <f>'1部シングルス'!F16</f>
        <v>0</v>
      </c>
      <c r="P10">
        <f>'1部シングルス'!G16</f>
        <v>0</v>
      </c>
    </row>
    <row r="11" spans="1:16">
      <c r="A11" s="84"/>
      <c r="B11" t="str">
        <f>'1部ダブルス'!B17</f>
        <v>BD1</v>
      </c>
      <c r="C11">
        <f>'1部ダブルス'!C17</f>
        <v>0</v>
      </c>
      <c r="D11">
        <f>'1部ダブルス'!D17</f>
        <v>0</v>
      </c>
      <c r="E11" t="str">
        <f>'1部ダブルス'!E17</f>
        <v/>
      </c>
      <c r="F11" s="80">
        <f>'1部ダブルス'!F17</f>
        <v>0</v>
      </c>
      <c r="G11">
        <f>'1部ダブルス'!G17</f>
        <v>0</v>
      </c>
      <c r="J11">
        <f>'1部シングルス'!A17</f>
        <v>10</v>
      </c>
      <c r="K11" t="str">
        <f>'1部シングルス'!B17</f>
        <v>BS1</v>
      </c>
      <c r="L11">
        <f>'1部シングルス'!C17</f>
        <v>0</v>
      </c>
      <c r="M11">
        <f>'1部シングルス'!D17</f>
        <v>0</v>
      </c>
      <c r="N11" t="str">
        <f>'1部シングルス'!E17</f>
        <v/>
      </c>
      <c r="O11" s="80">
        <f>'1部シングルス'!F17</f>
        <v>0</v>
      </c>
      <c r="P11">
        <f>'1部シングルス'!G17</f>
        <v>0</v>
      </c>
    </row>
    <row r="12" spans="1:16">
      <c r="A12" s="84">
        <f>'1部ダブルス'!A18</f>
        <v>6</v>
      </c>
      <c r="B12" t="str">
        <f>'1部ダブルス'!B18</f>
        <v>BD1</v>
      </c>
      <c r="C12">
        <f>'1部ダブルス'!C18</f>
        <v>0</v>
      </c>
      <c r="D12">
        <f>'1部ダブルス'!D18</f>
        <v>0</v>
      </c>
      <c r="E12" t="str">
        <f>'1部ダブルス'!E18</f>
        <v/>
      </c>
      <c r="F12" s="80">
        <f>'1部ダブルス'!F18</f>
        <v>0</v>
      </c>
      <c r="G12">
        <f>'1部ダブルス'!G18</f>
        <v>0</v>
      </c>
      <c r="J12">
        <f>'1部シングルス'!A18</f>
        <v>11</v>
      </c>
      <c r="K12" t="str">
        <f>'1部シングルス'!B18</f>
        <v>BS1</v>
      </c>
      <c r="L12">
        <f>'1部シングルス'!C18</f>
        <v>0</v>
      </c>
      <c r="M12">
        <f>'1部シングルス'!D18</f>
        <v>0</v>
      </c>
      <c r="N12" t="str">
        <f>'1部シングルス'!E18</f>
        <v/>
      </c>
      <c r="O12" s="80">
        <f>'1部シングルス'!F18</f>
        <v>0</v>
      </c>
      <c r="P12">
        <f>'1部シングルス'!G18</f>
        <v>0</v>
      </c>
    </row>
    <row r="13" spans="1:16">
      <c r="A13" s="84"/>
      <c r="B13" t="str">
        <f>'1部ダブルス'!B19</f>
        <v>BD1</v>
      </c>
      <c r="C13">
        <f>'1部ダブルス'!C19</f>
        <v>0</v>
      </c>
      <c r="D13">
        <f>'1部ダブルス'!D19</f>
        <v>0</v>
      </c>
      <c r="E13" t="str">
        <f>'1部ダブルス'!E19</f>
        <v/>
      </c>
      <c r="F13" s="80">
        <f>'1部ダブルス'!F19</f>
        <v>0</v>
      </c>
      <c r="G13">
        <f>'1部ダブルス'!G19</f>
        <v>0</v>
      </c>
      <c r="J13">
        <f>'1部シングルス'!A19</f>
        <v>12</v>
      </c>
      <c r="K13" t="str">
        <f>'1部シングルス'!B19</f>
        <v>BS1</v>
      </c>
      <c r="L13">
        <f>'1部シングルス'!C19</f>
        <v>0</v>
      </c>
      <c r="M13">
        <f>'1部シングルス'!D19</f>
        <v>0</v>
      </c>
      <c r="N13" t="str">
        <f>'1部シングルス'!E19</f>
        <v/>
      </c>
      <c r="O13" s="80">
        <f>'1部シングルス'!F19</f>
        <v>0</v>
      </c>
      <c r="P13">
        <f>'1部シングルス'!G19</f>
        <v>0</v>
      </c>
    </row>
    <row r="14" spans="1:16">
      <c r="A14" s="84">
        <f>'1部ダブルス'!A20</f>
        <v>7</v>
      </c>
      <c r="B14" t="str">
        <f>'1部ダブルス'!B20</f>
        <v>BD1</v>
      </c>
      <c r="C14">
        <f>'1部ダブルス'!C20</f>
        <v>0</v>
      </c>
      <c r="D14">
        <f>'1部ダブルス'!D20</f>
        <v>0</v>
      </c>
      <c r="E14" t="str">
        <f>'1部ダブルス'!E20</f>
        <v/>
      </c>
      <c r="F14" s="80">
        <f>'1部ダブルス'!F20</f>
        <v>0</v>
      </c>
      <c r="G14">
        <f>'1部ダブルス'!G20</f>
        <v>0</v>
      </c>
      <c r="J14">
        <f>'1部シングルス'!A20</f>
        <v>13</v>
      </c>
      <c r="K14" t="str">
        <f>'1部シングルス'!B20</f>
        <v>BS1</v>
      </c>
      <c r="L14">
        <f>'1部シングルス'!C20</f>
        <v>0</v>
      </c>
      <c r="M14">
        <f>'1部シングルス'!D20</f>
        <v>0</v>
      </c>
      <c r="N14" t="str">
        <f>'1部シングルス'!E20</f>
        <v/>
      </c>
      <c r="O14" s="80">
        <f>'1部シングルス'!F20</f>
        <v>0</v>
      </c>
      <c r="P14">
        <f>'1部シングルス'!G20</f>
        <v>0</v>
      </c>
    </row>
    <row r="15" spans="1:16">
      <c r="A15" s="84"/>
      <c r="B15" t="str">
        <f>'1部ダブルス'!B21</f>
        <v>BD1</v>
      </c>
      <c r="C15">
        <f>'1部ダブルス'!C21</f>
        <v>0</v>
      </c>
      <c r="D15">
        <f>'1部ダブルス'!D21</f>
        <v>0</v>
      </c>
      <c r="E15" t="str">
        <f>'1部ダブルス'!E21</f>
        <v/>
      </c>
      <c r="F15" s="80">
        <f>'1部ダブルス'!F21</f>
        <v>0</v>
      </c>
      <c r="G15">
        <f>'1部ダブルス'!G21</f>
        <v>0</v>
      </c>
      <c r="J15">
        <f>'1部シングルス'!A21</f>
        <v>14</v>
      </c>
      <c r="K15" t="str">
        <f>'1部シングルス'!B21</f>
        <v>BS1</v>
      </c>
      <c r="L15">
        <f>'1部シングルス'!C21</f>
        <v>0</v>
      </c>
      <c r="M15">
        <f>'1部シングルス'!D21</f>
        <v>0</v>
      </c>
      <c r="N15" t="str">
        <f>'1部シングルス'!E21</f>
        <v/>
      </c>
      <c r="O15" s="80">
        <f>'1部シングルス'!F21</f>
        <v>0</v>
      </c>
      <c r="P15">
        <f>'1部シングルス'!G21</f>
        <v>0</v>
      </c>
    </row>
    <row r="16" spans="1:16">
      <c r="A16" s="84">
        <f>'1部ダブルス'!A22</f>
        <v>8</v>
      </c>
      <c r="B16" t="str">
        <f>'1部ダブルス'!B22</f>
        <v>BD1</v>
      </c>
      <c r="C16">
        <f>'1部ダブルス'!C22</f>
        <v>0</v>
      </c>
      <c r="D16">
        <f>'1部ダブルス'!D22</f>
        <v>0</v>
      </c>
      <c r="E16" t="str">
        <f>'1部ダブルス'!E22</f>
        <v/>
      </c>
      <c r="F16" s="80">
        <f>'1部ダブルス'!F22</f>
        <v>0</v>
      </c>
      <c r="G16">
        <f>'1部ダブルス'!G22</f>
        <v>0</v>
      </c>
      <c r="J16">
        <f>'1部シングルス'!A22</f>
        <v>15</v>
      </c>
      <c r="K16" t="str">
        <f>'1部シングルス'!B22</f>
        <v>BS1</v>
      </c>
      <c r="L16">
        <f>'1部シングルス'!C22</f>
        <v>0</v>
      </c>
      <c r="M16">
        <f>'1部シングルス'!D22</f>
        <v>0</v>
      </c>
      <c r="N16" t="str">
        <f>'1部シングルス'!E22</f>
        <v/>
      </c>
      <c r="O16" s="80">
        <f>'1部シングルス'!F22</f>
        <v>0</v>
      </c>
      <c r="P16">
        <f>'1部シングルス'!G22</f>
        <v>0</v>
      </c>
    </row>
    <row r="17" spans="1:16">
      <c r="A17" s="84"/>
      <c r="B17" t="str">
        <f>'1部ダブルス'!B23</f>
        <v>BD1</v>
      </c>
      <c r="C17">
        <f>'1部ダブルス'!C23</f>
        <v>0</v>
      </c>
      <c r="D17">
        <f>'1部ダブルス'!D23</f>
        <v>0</v>
      </c>
      <c r="E17" t="str">
        <f>'1部ダブルス'!E23</f>
        <v/>
      </c>
      <c r="F17" s="80">
        <f>'1部ダブルス'!F23</f>
        <v>0</v>
      </c>
      <c r="G17">
        <f>'1部ダブルス'!G23</f>
        <v>0</v>
      </c>
      <c r="J17">
        <f>'1部シングルス'!A23</f>
        <v>16</v>
      </c>
      <c r="K17" t="str">
        <f>'1部シングルス'!B23</f>
        <v>BS1</v>
      </c>
      <c r="L17">
        <f>'1部シングルス'!C23</f>
        <v>0</v>
      </c>
      <c r="M17">
        <f>'1部シングルス'!D23</f>
        <v>0</v>
      </c>
      <c r="N17" t="str">
        <f>'1部シングルス'!E23</f>
        <v/>
      </c>
      <c r="O17" s="80">
        <f>'1部シングルス'!F23</f>
        <v>0</v>
      </c>
      <c r="P17">
        <f>'1部シングルス'!G23</f>
        <v>0</v>
      </c>
    </row>
    <row r="18" spans="1:16">
      <c r="A18" s="84">
        <f>'1部ダブルス'!A24</f>
        <v>9</v>
      </c>
      <c r="B18" t="str">
        <f>'1部ダブルス'!B24</f>
        <v>BD1</v>
      </c>
      <c r="C18">
        <f>'1部ダブルス'!C24</f>
        <v>0</v>
      </c>
      <c r="D18">
        <f>'1部ダブルス'!D24</f>
        <v>0</v>
      </c>
      <c r="E18" t="str">
        <f>'1部ダブルス'!E24</f>
        <v/>
      </c>
      <c r="F18" s="80">
        <f>'1部ダブルス'!F24</f>
        <v>0</v>
      </c>
      <c r="G18">
        <f>'1部ダブルス'!G24</f>
        <v>0</v>
      </c>
      <c r="J18">
        <f>'1部シングルス'!A24</f>
        <v>17</v>
      </c>
      <c r="K18" t="str">
        <f>'1部シングルス'!B24</f>
        <v>BS1</v>
      </c>
      <c r="L18">
        <f>'1部シングルス'!C24</f>
        <v>0</v>
      </c>
      <c r="M18">
        <f>'1部シングルス'!D24</f>
        <v>0</v>
      </c>
      <c r="N18" t="str">
        <f>'1部シングルス'!E24</f>
        <v/>
      </c>
      <c r="O18" s="80">
        <f>'1部シングルス'!F24</f>
        <v>0</v>
      </c>
      <c r="P18">
        <f>'1部シングルス'!G24</f>
        <v>0</v>
      </c>
    </row>
    <row r="19" spans="1:16">
      <c r="A19" s="84"/>
      <c r="B19" t="str">
        <f>'1部ダブルス'!B25</f>
        <v>BD1</v>
      </c>
      <c r="C19">
        <f>'1部ダブルス'!C25</f>
        <v>0</v>
      </c>
      <c r="D19">
        <f>'1部ダブルス'!D25</f>
        <v>0</v>
      </c>
      <c r="E19" t="str">
        <f>'1部ダブルス'!E25</f>
        <v/>
      </c>
      <c r="F19" s="80">
        <f>'1部ダブルス'!F25</f>
        <v>0</v>
      </c>
      <c r="G19">
        <f>'1部ダブルス'!G25</f>
        <v>0</v>
      </c>
      <c r="J19">
        <f>'1部シングルス'!A25</f>
        <v>18</v>
      </c>
      <c r="K19" t="str">
        <f>'1部シングルス'!B25</f>
        <v>BS1</v>
      </c>
      <c r="L19">
        <f>'1部シングルス'!C25</f>
        <v>0</v>
      </c>
      <c r="M19">
        <f>'1部シングルス'!D25</f>
        <v>0</v>
      </c>
      <c r="N19" t="str">
        <f>'1部シングルス'!E25</f>
        <v/>
      </c>
      <c r="O19" s="80">
        <f>'1部シングルス'!F25</f>
        <v>0</v>
      </c>
      <c r="P19">
        <f>'1部シングルス'!G25</f>
        <v>0</v>
      </c>
    </row>
    <row r="20" spans="1:16">
      <c r="A20" s="84">
        <f>'1部ダブルス'!A26</f>
        <v>10</v>
      </c>
      <c r="B20" t="str">
        <f>'1部ダブルス'!B26</f>
        <v>BD1</v>
      </c>
      <c r="C20">
        <f>'1部ダブルス'!C26</f>
        <v>0</v>
      </c>
      <c r="D20">
        <f>'1部ダブルス'!D26</f>
        <v>0</v>
      </c>
      <c r="E20" t="str">
        <f>'1部ダブルス'!E26</f>
        <v/>
      </c>
      <c r="F20" s="80">
        <f>'1部ダブルス'!F26</f>
        <v>0</v>
      </c>
      <c r="G20">
        <f>'1部ダブルス'!G26</f>
        <v>0</v>
      </c>
      <c r="J20">
        <f>'1部シングルス'!A26</f>
        <v>19</v>
      </c>
      <c r="K20" t="str">
        <f>'1部シングルス'!B26</f>
        <v>BS1</v>
      </c>
      <c r="L20">
        <f>'1部シングルス'!C26</f>
        <v>0</v>
      </c>
      <c r="M20">
        <f>'1部シングルス'!D26</f>
        <v>0</v>
      </c>
      <c r="N20" t="str">
        <f>'1部シングルス'!E26</f>
        <v/>
      </c>
      <c r="O20" s="80">
        <f>'1部シングルス'!F26</f>
        <v>0</v>
      </c>
      <c r="P20">
        <f>'1部シングルス'!G26</f>
        <v>0</v>
      </c>
    </row>
    <row r="21" spans="1:16">
      <c r="A21" s="84"/>
      <c r="B21" t="str">
        <f>'1部ダブルス'!B27</f>
        <v>BD1</v>
      </c>
      <c r="C21">
        <f>'1部ダブルス'!C27</f>
        <v>0</v>
      </c>
      <c r="D21">
        <f>'1部ダブルス'!D27</f>
        <v>0</v>
      </c>
      <c r="E21" t="str">
        <f>'1部ダブルス'!E27</f>
        <v/>
      </c>
      <c r="F21" s="80">
        <f>'1部ダブルス'!F27</f>
        <v>0</v>
      </c>
      <c r="G21">
        <f>'1部ダブルス'!G27</f>
        <v>0</v>
      </c>
      <c r="J21">
        <f>'1部シングルス'!A27</f>
        <v>20</v>
      </c>
      <c r="K21" t="str">
        <f>'1部シングルス'!B27</f>
        <v>BS1</v>
      </c>
      <c r="L21">
        <f>'1部シングルス'!C27</f>
        <v>0</v>
      </c>
      <c r="M21">
        <f>'1部シングルス'!D27</f>
        <v>0</v>
      </c>
      <c r="N21" t="str">
        <f>'1部シングルス'!E27</f>
        <v/>
      </c>
      <c r="O21" s="80">
        <f>'1部シングルス'!F27</f>
        <v>0</v>
      </c>
      <c r="P21">
        <f>'1部シングルス'!G27</f>
        <v>0</v>
      </c>
    </row>
    <row r="22" spans="1:16">
      <c r="A22" s="84">
        <f>'1部ダブルス'!A37</f>
        <v>11</v>
      </c>
      <c r="B22" t="str">
        <f>'1部ダブルス'!B37</f>
        <v>BD1</v>
      </c>
      <c r="C22">
        <f>'1部ダブルス'!C37</f>
        <v>0</v>
      </c>
      <c r="D22">
        <f>'1部ダブルス'!D37</f>
        <v>0</v>
      </c>
      <c r="E22" t="str">
        <f>'1部ダブルス'!E37</f>
        <v/>
      </c>
      <c r="F22" s="80">
        <f>'1部ダブルス'!F37</f>
        <v>0</v>
      </c>
      <c r="G22">
        <f>'1部ダブルス'!G37</f>
        <v>0</v>
      </c>
      <c r="J22">
        <f>'1部シングルス'!A37</f>
        <v>21</v>
      </c>
      <c r="K22" t="str">
        <f>'1部シングルス'!B37</f>
        <v>BS1</v>
      </c>
      <c r="L22">
        <f>'1部シングルス'!C37</f>
        <v>0</v>
      </c>
      <c r="M22">
        <f>'1部シングルス'!D37</f>
        <v>0</v>
      </c>
      <c r="N22" t="str">
        <f>'1部シングルス'!E37</f>
        <v/>
      </c>
      <c r="O22" s="80">
        <f>'1部シングルス'!F37</f>
        <v>0</v>
      </c>
      <c r="P22">
        <f>'1部シングルス'!G37</f>
        <v>0</v>
      </c>
    </row>
    <row r="23" spans="1:16">
      <c r="A23" s="84"/>
      <c r="B23" t="str">
        <f>'1部ダブルス'!B38</f>
        <v>BD1</v>
      </c>
      <c r="C23">
        <f>'1部ダブルス'!C38</f>
        <v>0</v>
      </c>
      <c r="D23">
        <f>'1部ダブルス'!D38</f>
        <v>0</v>
      </c>
      <c r="E23" t="str">
        <f>'1部ダブルス'!E38</f>
        <v/>
      </c>
      <c r="F23" s="80">
        <f>'1部ダブルス'!F38</f>
        <v>0</v>
      </c>
      <c r="G23">
        <f>'1部ダブルス'!G38</f>
        <v>0</v>
      </c>
      <c r="J23">
        <f>'1部シングルス'!A38</f>
        <v>22</v>
      </c>
      <c r="K23" t="str">
        <f>'1部シングルス'!B38</f>
        <v>BS1</v>
      </c>
      <c r="L23">
        <f>'1部シングルス'!C38</f>
        <v>0</v>
      </c>
      <c r="M23">
        <f>'1部シングルス'!D38</f>
        <v>0</v>
      </c>
      <c r="N23" t="str">
        <f>'1部シングルス'!E38</f>
        <v/>
      </c>
      <c r="O23" s="80">
        <f>'1部シングルス'!F38</f>
        <v>0</v>
      </c>
      <c r="P23">
        <f>'1部シングルス'!G38</f>
        <v>0</v>
      </c>
    </row>
    <row r="24" spans="1:16">
      <c r="A24" s="84">
        <f>'1部ダブルス'!A39</f>
        <v>12</v>
      </c>
      <c r="B24" t="str">
        <f>'1部ダブルス'!B39</f>
        <v>BD1</v>
      </c>
      <c r="C24">
        <f>'1部ダブルス'!C39</f>
        <v>0</v>
      </c>
      <c r="D24">
        <f>'1部ダブルス'!D39</f>
        <v>0</v>
      </c>
      <c r="E24" t="str">
        <f>'1部ダブルス'!E39</f>
        <v/>
      </c>
      <c r="F24" s="80">
        <f>'1部ダブルス'!F39</f>
        <v>0</v>
      </c>
      <c r="G24">
        <f>'1部ダブルス'!G39</f>
        <v>0</v>
      </c>
      <c r="J24">
        <f>'1部シングルス'!A39</f>
        <v>23</v>
      </c>
      <c r="K24" t="str">
        <f>'1部シングルス'!B39</f>
        <v>BS1</v>
      </c>
      <c r="L24">
        <f>'1部シングルス'!C39</f>
        <v>0</v>
      </c>
      <c r="M24">
        <f>'1部シングルス'!D39</f>
        <v>0</v>
      </c>
      <c r="N24" t="str">
        <f>'1部シングルス'!E39</f>
        <v/>
      </c>
      <c r="O24" s="80">
        <f>'1部シングルス'!F39</f>
        <v>0</v>
      </c>
      <c r="P24">
        <f>'1部シングルス'!G39</f>
        <v>0</v>
      </c>
    </row>
    <row r="25" spans="1:16">
      <c r="A25" s="84"/>
      <c r="B25" t="str">
        <f>'1部ダブルス'!B40</f>
        <v>BD1</v>
      </c>
      <c r="C25">
        <f>'1部ダブルス'!C40</f>
        <v>0</v>
      </c>
      <c r="D25">
        <f>'1部ダブルス'!D40</f>
        <v>0</v>
      </c>
      <c r="E25" t="str">
        <f>'1部ダブルス'!E40</f>
        <v/>
      </c>
      <c r="F25" s="80">
        <f>'1部ダブルス'!F40</f>
        <v>0</v>
      </c>
      <c r="G25">
        <f>'1部ダブルス'!G40</f>
        <v>0</v>
      </c>
      <c r="J25">
        <f>'1部シングルス'!A40</f>
        <v>24</v>
      </c>
      <c r="K25" t="str">
        <f>'1部シングルス'!B40</f>
        <v>BS1</v>
      </c>
      <c r="L25">
        <f>'1部シングルス'!C40</f>
        <v>0</v>
      </c>
      <c r="M25">
        <f>'1部シングルス'!D40</f>
        <v>0</v>
      </c>
      <c r="N25" t="str">
        <f>'1部シングルス'!E40</f>
        <v/>
      </c>
      <c r="O25" s="80">
        <f>'1部シングルス'!F40</f>
        <v>0</v>
      </c>
      <c r="P25">
        <f>'1部シングルス'!G40</f>
        <v>0</v>
      </c>
    </row>
    <row r="26" spans="1:16">
      <c r="A26" s="84">
        <f>'1部ダブルス'!A41</f>
        <v>13</v>
      </c>
      <c r="B26" t="str">
        <f>'1部ダブルス'!B41</f>
        <v>BD1</v>
      </c>
      <c r="C26">
        <f>'1部ダブルス'!C41</f>
        <v>0</v>
      </c>
      <c r="D26">
        <f>'1部ダブルス'!D41</f>
        <v>0</v>
      </c>
      <c r="E26" t="str">
        <f>'1部ダブルス'!E41</f>
        <v/>
      </c>
      <c r="F26" s="80">
        <f>'1部ダブルス'!F41</f>
        <v>0</v>
      </c>
      <c r="G26">
        <f>'1部ダブルス'!G41</f>
        <v>0</v>
      </c>
      <c r="J26">
        <f>'1部シングルス'!A41</f>
        <v>25</v>
      </c>
      <c r="K26" t="str">
        <f>'1部シングルス'!B41</f>
        <v>BS1</v>
      </c>
      <c r="L26">
        <f>'1部シングルス'!C41</f>
        <v>0</v>
      </c>
      <c r="M26">
        <f>'1部シングルス'!D41</f>
        <v>0</v>
      </c>
      <c r="N26" t="str">
        <f>'1部シングルス'!E41</f>
        <v/>
      </c>
      <c r="O26" s="80">
        <f>'1部シングルス'!F41</f>
        <v>0</v>
      </c>
      <c r="P26">
        <f>'1部シングルス'!G41</f>
        <v>0</v>
      </c>
    </row>
    <row r="27" spans="1:16">
      <c r="A27" s="84"/>
      <c r="B27" t="str">
        <f>'1部ダブルス'!B42</f>
        <v>BD1</v>
      </c>
      <c r="C27">
        <f>'1部ダブルス'!C42</f>
        <v>0</v>
      </c>
      <c r="D27">
        <f>'1部ダブルス'!D42</f>
        <v>0</v>
      </c>
      <c r="E27" t="str">
        <f>'1部ダブルス'!E42</f>
        <v/>
      </c>
      <c r="F27" s="80">
        <f>'1部ダブルス'!F42</f>
        <v>0</v>
      </c>
      <c r="G27">
        <f>'1部ダブルス'!G42</f>
        <v>0</v>
      </c>
      <c r="J27">
        <f>'1部シングルス'!A42</f>
        <v>26</v>
      </c>
      <c r="K27" t="str">
        <f>'1部シングルス'!B42</f>
        <v>BS1</v>
      </c>
      <c r="L27">
        <f>'1部シングルス'!C42</f>
        <v>0</v>
      </c>
      <c r="M27">
        <f>'1部シングルス'!D42</f>
        <v>0</v>
      </c>
      <c r="N27" t="str">
        <f>'1部シングルス'!E42</f>
        <v/>
      </c>
      <c r="O27" s="80">
        <f>'1部シングルス'!F42</f>
        <v>0</v>
      </c>
      <c r="P27">
        <f>'1部シングルス'!G42</f>
        <v>0</v>
      </c>
    </row>
    <row r="28" spans="1:16">
      <c r="A28" s="84">
        <f>'1部ダブルス'!A43</f>
        <v>14</v>
      </c>
      <c r="B28" t="str">
        <f>'1部ダブルス'!B43</f>
        <v>BD1</v>
      </c>
      <c r="C28">
        <f>'1部ダブルス'!C43</f>
        <v>0</v>
      </c>
      <c r="D28">
        <f>'1部ダブルス'!D43</f>
        <v>0</v>
      </c>
      <c r="E28" t="str">
        <f>'1部ダブルス'!E43</f>
        <v/>
      </c>
      <c r="F28" s="80">
        <f>'1部ダブルス'!F43</f>
        <v>0</v>
      </c>
      <c r="G28">
        <f>'1部ダブルス'!G43</f>
        <v>0</v>
      </c>
      <c r="J28">
        <f>'1部シングルス'!A43</f>
        <v>27</v>
      </c>
      <c r="K28" t="str">
        <f>'1部シングルス'!B43</f>
        <v>BS1</v>
      </c>
      <c r="L28">
        <f>'1部シングルス'!C43</f>
        <v>0</v>
      </c>
      <c r="M28">
        <f>'1部シングルス'!D43</f>
        <v>0</v>
      </c>
      <c r="N28" t="str">
        <f>'1部シングルス'!E43</f>
        <v/>
      </c>
      <c r="O28" s="80">
        <f>'1部シングルス'!F43</f>
        <v>0</v>
      </c>
      <c r="P28">
        <f>'1部シングルス'!G43</f>
        <v>0</v>
      </c>
    </row>
    <row r="29" spans="1:16">
      <c r="A29" s="84"/>
      <c r="B29" t="str">
        <f>'1部ダブルス'!B44</f>
        <v>BD1</v>
      </c>
      <c r="C29">
        <f>'1部ダブルス'!C44</f>
        <v>0</v>
      </c>
      <c r="D29">
        <f>'1部ダブルス'!D44</f>
        <v>0</v>
      </c>
      <c r="E29" t="str">
        <f>'1部ダブルス'!E44</f>
        <v/>
      </c>
      <c r="F29" s="80">
        <f>'1部ダブルス'!F44</f>
        <v>0</v>
      </c>
      <c r="G29">
        <f>'1部ダブルス'!G44</f>
        <v>0</v>
      </c>
      <c r="J29">
        <f>'1部シングルス'!A44</f>
        <v>28</v>
      </c>
      <c r="K29" t="str">
        <f>'1部シングルス'!B44</f>
        <v>BS1</v>
      </c>
      <c r="L29">
        <f>'1部シングルス'!C44</f>
        <v>0</v>
      </c>
      <c r="M29">
        <f>'1部シングルス'!D44</f>
        <v>0</v>
      </c>
      <c r="N29" t="str">
        <f>'1部シングルス'!E44</f>
        <v/>
      </c>
      <c r="O29" s="80">
        <f>'1部シングルス'!F44</f>
        <v>0</v>
      </c>
      <c r="P29">
        <f>'1部シングルス'!G44</f>
        <v>0</v>
      </c>
    </row>
    <row r="30" spans="1:16">
      <c r="A30" s="84">
        <f>'1部ダブルス'!A45</f>
        <v>15</v>
      </c>
      <c r="B30" t="str">
        <f>'1部ダブルス'!B45</f>
        <v>BD1</v>
      </c>
      <c r="C30">
        <f>'1部ダブルス'!C45</f>
        <v>0</v>
      </c>
      <c r="D30">
        <f>'1部ダブルス'!D45</f>
        <v>0</v>
      </c>
      <c r="E30" t="str">
        <f>'1部ダブルス'!E45</f>
        <v/>
      </c>
      <c r="F30" s="80">
        <f>'1部ダブルス'!F45</f>
        <v>0</v>
      </c>
      <c r="G30">
        <f>'1部ダブルス'!G45</f>
        <v>0</v>
      </c>
      <c r="J30">
        <f>'1部シングルス'!A45</f>
        <v>29</v>
      </c>
      <c r="K30" t="str">
        <f>'1部シングルス'!B45</f>
        <v>BS1</v>
      </c>
      <c r="L30">
        <f>'1部シングルス'!C45</f>
        <v>0</v>
      </c>
      <c r="M30">
        <f>'1部シングルス'!D45</f>
        <v>0</v>
      </c>
      <c r="N30" t="str">
        <f>'1部シングルス'!E45</f>
        <v/>
      </c>
      <c r="O30" s="80">
        <f>'1部シングルス'!F45</f>
        <v>0</v>
      </c>
      <c r="P30">
        <f>'1部シングルス'!G45</f>
        <v>0</v>
      </c>
    </row>
    <row r="31" spans="1:16">
      <c r="A31" s="84"/>
      <c r="B31" t="str">
        <f>'1部ダブルス'!B46</f>
        <v>BD1</v>
      </c>
      <c r="C31">
        <f>'1部ダブルス'!C46</f>
        <v>0</v>
      </c>
      <c r="D31">
        <f>'1部ダブルス'!D46</f>
        <v>0</v>
      </c>
      <c r="E31" t="str">
        <f>'1部ダブルス'!E46</f>
        <v/>
      </c>
      <c r="F31" s="80">
        <f>'1部ダブルス'!F46</f>
        <v>0</v>
      </c>
      <c r="G31">
        <f>'1部ダブルス'!G46</f>
        <v>0</v>
      </c>
      <c r="J31">
        <f>'1部シングルス'!A46</f>
        <v>30</v>
      </c>
      <c r="K31" t="str">
        <f>'1部シングルス'!B46</f>
        <v>BS1</v>
      </c>
      <c r="L31">
        <f>'1部シングルス'!C46</f>
        <v>0</v>
      </c>
      <c r="M31">
        <f>'1部シングルス'!D46</f>
        <v>0</v>
      </c>
      <c r="N31" t="str">
        <f>'1部シングルス'!E46</f>
        <v/>
      </c>
      <c r="O31" s="80">
        <f>'1部シングルス'!F46</f>
        <v>0</v>
      </c>
      <c r="P31">
        <f>'1部シングルス'!G46</f>
        <v>0</v>
      </c>
    </row>
    <row r="32" spans="1:16">
      <c r="A32" s="84">
        <f>'1部ダブルス'!A47</f>
        <v>16</v>
      </c>
      <c r="B32" t="str">
        <f>'1部ダブルス'!B47</f>
        <v>BD1</v>
      </c>
      <c r="C32">
        <f>'1部ダブルス'!C47</f>
        <v>0</v>
      </c>
      <c r="D32">
        <f>'1部ダブルス'!D47</f>
        <v>0</v>
      </c>
      <c r="E32" t="str">
        <f>'1部ダブルス'!E47</f>
        <v/>
      </c>
      <c r="F32" s="80">
        <f>'1部ダブルス'!F47</f>
        <v>0</v>
      </c>
      <c r="G32">
        <f>'1部ダブルス'!G47</f>
        <v>0</v>
      </c>
      <c r="J32">
        <f>'1部シングルス'!A47</f>
        <v>31</v>
      </c>
      <c r="K32" t="str">
        <f>'1部シングルス'!B47</f>
        <v>BS1</v>
      </c>
      <c r="L32">
        <f>'1部シングルス'!C47</f>
        <v>0</v>
      </c>
      <c r="M32">
        <f>'1部シングルス'!D47</f>
        <v>0</v>
      </c>
      <c r="N32" t="str">
        <f>'1部シングルス'!E47</f>
        <v/>
      </c>
      <c r="O32" s="80">
        <f>'1部シングルス'!F47</f>
        <v>0</v>
      </c>
      <c r="P32">
        <f>'1部シングルス'!G47</f>
        <v>0</v>
      </c>
    </row>
    <row r="33" spans="1:16">
      <c r="A33" s="84"/>
      <c r="B33" t="str">
        <f>'1部ダブルス'!B48</f>
        <v>BD1</v>
      </c>
      <c r="C33">
        <f>'1部ダブルス'!C48</f>
        <v>0</v>
      </c>
      <c r="D33">
        <f>'1部ダブルス'!D48</f>
        <v>0</v>
      </c>
      <c r="E33" t="str">
        <f>'1部ダブルス'!E48</f>
        <v/>
      </c>
      <c r="F33" s="80">
        <f>'1部ダブルス'!F48</f>
        <v>0</v>
      </c>
      <c r="G33">
        <f>'1部ダブルス'!G48</f>
        <v>0</v>
      </c>
      <c r="J33">
        <f>'1部シングルス'!A48</f>
        <v>32</v>
      </c>
      <c r="K33" t="str">
        <f>'1部シングルス'!B48</f>
        <v>BS1</v>
      </c>
      <c r="L33">
        <f>'1部シングルス'!C48</f>
        <v>0</v>
      </c>
      <c r="M33">
        <f>'1部シングルス'!D48</f>
        <v>0</v>
      </c>
      <c r="N33" t="str">
        <f>'1部シングルス'!E48</f>
        <v/>
      </c>
      <c r="O33" s="80">
        <f>'1部シングルス'!F48</f>
        <v>0</v>
      </c>
      <c r="P33">
        <f>'1部シングルス'!G48</f>
        <v>0</v>
      </c>
    </row>
    <row r="34" spans="1:16">
      <c r="A34" s="84">
        <f>'1部ダブルス'!A49</f>
        <v>17</v>
      </c>
      <c r="B34" t="str">
        <f>'1部ダブルス'!B49</f>
        <v>BD1</v>
      </c>
      <c r="C34">
        <f>'1部ダブルス'!C49</f>
        <v>0</v>
      </c>
      <c r="D34">
        <f>'1部ダブルス'!D49</f>
        <v>0</v>
      </c>
      <c r="E34" t="str">
        <f>'1部ダブルス'!E49</f>
        <v/>
      </c>
      <c r="F34" s="80">
        <f>'1部ダブルス'!F49</f>
        <v>0</v>
      </c>
      <c r="G34">
        <f>'1部ダブルス'!G49</f>
        <v>0</v>
      </c>
      <c r="J34">
        <f>'1部シングルス'!A49</f>
        <v>33</v>
      </c>
      <c r="K34" t="str">
        <f>'1部シングルス'!B49</f>
        <v>BS1</v>
      </c>
      <c r="L34">
        <f>'1部シングルス'!C49</f>
        <v>0</v>
      </c>
      <c r="M34">
        <f>'1部シングルス'!D49</f>
        <v>0</v>
      </c>
      <c r="N34" t="str">
        <f>'1部シングルス'!E49</f>
        <v/>
      </c>
      <c r="O34" s="80">
        <f>'1部シングルス'!F49</f>
        <v>0</v>
      </c>
      <c r="P34">
        <f>'1部シングルス'!G49</f>
        <v>0</v>
      </c>
    </row>
    <row r="35" spans="1:16">
      <c r="A35" s="84"/>
      <c r="B35" t="str">
        <f>'1部ダブルス'!B50</f>
        <v>BD1</v>
      </c>
      <c r="C35">
        <f>'1部ダブルス'!C50</f>
        <v>0</v>
      </c>
      <c r="D35">
        <f>'1部ダブルス'!D50</f>
        <v>0</v>
      </c>
      <c r="E35" t="str">
        <f>'1部ダブルス'!E50</f>
        <v/>
      </c>
      <c r="F35" s="80">
        <f>'1部ダブルス'!F50</f>
        <v>0</v>
      </c>
      <c r="G35">
        <f>'1部ダブルス'!G50</f>
        <v>0</v>
      </c>
      <c r="J35">
        <f>'1部シングルス'!A50</f>
        <v>34</v>
      </c>
      <c r="K35" t="str">
        <f>'1部シングルス'!B50</f>
        <v>BS1</v>
      </c>
      <c r="L35">
        <f>'1部シングルス'!C50</f>
        <v>0</v>
      </c>
      <c r="M35">
        <f>'1部シングルス'!D50</f>
        <v>0</v>
      </c>
      <c r="N35" t="str">
        <f>'1部シングルス'!E50</f>
        <v/>
      </c>
      <c r="O35" s="80">
        <f>'1部シングルス'!F50</f>
        <v>0</v>
      </c>
      <c r="P35">
        <f>'1部シングルス'!G50</f>
        <v>0</v>
      </c>
    </row>
    <row r="36" spans="1:16">
      <c r="A36" s="84">
        <f>'1部ダブルス'!A51</f>
        <v>18</v>
      </c>
      <c r="B36" t="str">
        <f>'1部ダブルス'!B51</f>
        <v>BD1</v>
      </c>
      <c r="C36">
        <f>'1部ダブルス'!C51</f>
        <v>0</v>
      </c>
      <c r="D36">
        <f>'1部ダブルス'!D51</f>
        <v>0</v>
      </c>
      <c r="E36" t="str">
        <f>'1部ダブルス'!E51</f>
        <v/>
      </c>
      <c r="F36" s="80">
        <f>'1部ダブルス'!F51</f>
        <v>0</v>
      </c>
      <c r="G36">
        <f>'1部ダブルス'!G51</f>
        <v>0</v>
      </c>
      <c r="J36">
        <f>'1部シングルス'!A51</f>
        <v>35</v>
      </c>
      <c r="K36" t="str">
        <f>'1部シングルス'!B51</f>
        <v>BS1</v>
      </c>
      <c r="L36">
        <f>'1部シングルス'!C51</f>
        <v>0</v>
      </c>
      <c r="M36">
        <f>'1部シングルス'!D51</f>
        <v>0</v>
      </c>
      <c r="N36" t="str">
        <f>'1部シングルス'!E51</f>
        <v/>
      </c>
      <c r="O36" s="80">
        <f>'1部シングルス'!F51</f>
        <v>0</v>
      </c>
      <c r="P36">
        <f>'1部シングルス'!G51</f>
        <v>0</v>
      </c>
    </row>
    <row r="37" spans="1:16">
      <c r="A37" s="84"/>
      <c r="B37" t="str">
        <f>'1部ダブルス'!B52</f>
        <v>BD1</v>
      </c>
      <c r="C37">
        <f>'1部ダブルス'!C52</f>
        <v>0</v>
      </c>
      <c r="D37">
        <f>'1部ダブルス'!D52</f>
        <v>0</v>
      </c>
      <c r="E37" t="str">
        <f>'1部ダブルス'!E52</f>
        <v/>
      </c>
      <c r="F37" s="80">
        <f>'1部ダブルス'!F52</f>
        <v>0</v>
      </c>
      <c r="G37">
        <f>'1部ダブルス'!G52</f>
        <v>0</v>
      </c>
      <c r="J37">
        <f>'1部シングルス'!A52</f>
        <v>36</v>
      </c>
      <c r="K37" t="str">
        <f>'1部シングルス'!B52</f>
        <v>BS1</v>
      </c>
      <c r="L37">
        <f>'1部シングルス'!C52</f>
        <v>0</v>
      </c>
      <c r="M37">
        <f>'1部シングルス'!D52</f>
        <v>0</v>
      </c>
      <c r="N37" t="str">
        <f>'1部シングルス'!E52</f>
        <v/>
      </c>
      <c r="O37" s="80">
        <f>'1部シングルス'!F52</f>
        <v>0</v>
      </c>
      <c r="P37">
        <f>'1部シングルス'!G52</f>
        <v>0</v>
      </c>
    </row>
    <row r="38" spans="1:16">
      <c r="A38" s="84">
        <f>'1部ダブルス'!A53</f>
        <v>19</v>
      </c>
      <c r="B38" t="str">
        <f>'1部ダブルス'!B53</f>
        <v>BD1</v>
      </c>
      <c r="C38">
        <f>'1部ダブルス'!C53</f>
        <v>0</v>
      </c>
      <c r="D38">
        <f>'1部ダブルス'!D53</f>
        <v>0</v>
      </c>
      <c r="E38" t="str">
        <f>'1部ダブルス'!E53</f>
        <v/>
      </c>
      <c r="F38" s="80">
        <f>'1部ダブルス'!F53</f>
        <v>0</v>
      </c>
      <c r="G38">
        <f>'1部ダブルス'!G53</f>
        <v>0</v>
      </c>
      <c r="J38">
        <f>'1部シングルス'!A53</f>
        <v>37</v>
      </c>
      <c r="K38" t="str">
        <f>'1部シングルス'!B53</f>
        <v>BS1</v>
      </c>
      <c r="L38">
        <f>'1部シングルス'!C53</f>
        <v>0</v>
      </c>
      <c r="M38">
        <f>'1部シングルス'!D53</f>
        <v>0</v>
      </c>
      <c r="N38" t="str">
        <f>'1部シングルス'!E53</f>
        <v/>
      </c>
      <c r="O38" s="80">
        <f>'1部シングルス'!F53</f>
        <v>0</v>
      </c>
      <c r="P38">
        <f>'1部シングルス'!G53</f>
        <v>0</v>
      </c>
    </row>
    <row r="39" spans="1:16">
      <c r="A39" s="84"/>
      <c r="B39" t="str">
        <f>'1部ダブルス'!B54</f>
        <v>BD1</v>
      </c>
      <c r="C39">
        <f>'1部ダブルス'!C54</f>
        <v>0</v>
      </c>
      <c r="D39">
        <f>'1部ダブルス'!D54</f>
        <v>0</v>
      </c>
      <c r="E39" t="str">
        <f>'1部ダブルス'!E54</f>
        <v/>
      </c>
      <c r="F39" s="80">
        <f>'1部ダブルス'!F54</f>
        <v>0</v>
      </c>
      <c r="G39">
        <f>'1部ダブルス'!G54</f>
        <v>0</v>
      </c>
      <c r="J39">
        <f>'1部シングルス'!A54</f>
        <v>38</v>
      </c>
      <c r="K39" t="str">
        <f>'1部シングルス'!B54</f>
        <v>BS1</v>
      </c>
      <c r="L39">
        <f>'1部シングルス'!C54</f>
        <v>0</v>
      </c>
      <c r="M39">
        <f>'1部シングルス'!D54</f>
        <v>0</v>
      </c>
      <c r="N39" t="str">
        <f>'1部シングルス'!E54</f>
        <v/>
      </c>
      <c r="O39" s="80">
        <f>'1部シングルス'!F54</f>
        <v>0</v>
      </c>
      <c r="P39">
        <f>'1部シングルス'!G54</f>
        <v>0</v>
      </c>
    </row>
    <row r="40" spans="1:16">
      <c r="A40" s="84">
        <f>'1部ダブルス'!A55</f>
        <v>20</v>
      </c>
      <c r="B40" t="str">
        <f>'1部ダブルス'!B55</f>
        <v>BD1</v>
      </c>
      <c r="C40">
        <f>'1部ダブルス'!C55</f>
        <v>0</v>
      </c>
      <c r="D40">
        <f>'1部ダブルス'!D55</f>
        <v>0</v>
      </c>
      <c r="E40" t="str">
        <f>'1部ダブルス'!E55</f>
        <v/>
      </c>
      <c r="F40" s="80">
        <f>'1部ダブルス'!F55</f>
        <v>0</v>
      </c>
      <c r="G40">
        <f>'1部ダブルス'!G55</f>
        <v>0</v>
      </c>
      <c r="J40">
        <f>'1部シングルス'!A55</f>
        <v>39</v>
      </c>
      <c r="K40" t="str">
        <f>'1部シングルス'!B55</f>
        <v>BS1</v>
      </c>
      <c r="L40">
        <f>'1部シングルス'!C55</f>
        <v>0</v>
      </c>
      <c r="M40">
        <f>'1部シングルス'!D55</f>
        <v>0</v>
      </c>
      <c r="N40" t="str">
        <f>'1部シングルス'!E55</f>
        <v/>
      </c>
      <c r="O40" s="80">
        <f>'1部シングルス'!F55</f>
        <v>0</v>
      </c>
      <c r="P40">
        <f>'1部シングルス'!G55</f>
        <v>0</v>
      </c>
    </row>
    <row r="41" spans="1:16">
      <c r="A41" s="84"/>
      <c r="B41" t="str">
        <f>'1部ダブルス'!B56</f>
        <v>BD1</v>
      </c>
      <c r="C41">
        <f>'1部ダブルス'!C56</f>
        <v>0</v>
      </c>
      <c r="D41">
        <f>'1部ダブルス'!D56</f>
        <v>0</v>
      </c>
      <c r="E41" t="str">
        <f>'1部ダブルス'!E56</f>
        <v/>
      </c>
      <c r="F41" s="80">
        <f>'1部ダブルス'!F56</f>
        <v>0</v>
      </c>
      <c r="G41">
        <f>'1部ダブルス'!G56</f>
        <v>0</v>
      </c>
      <c r="J41">
        <f>'1部シングルス'!A56</f>
        <v>40</v>
      </c>
      <c r="K41" t="str">
        <f>'1部シングルス'!B56</f>
        <v>BS1</v>
      </c>
      <c r="L41">
        <f>'1部シングルス'!C56</f>
        <v>0</v>
      </c>
      <c r="M41">
        <f>'1部シングルス'!D56</f>
        <v>0</v>
      </c>
      <c r="N41" t="str">
        <f>'1部シングルス'!E56</f>
        <v/>
      </c>
      <c r="O41" s="80">
        <f>'1部シングルス'!F56</f>
        <v>0</v>
      </c>
      <c r="P41">
        <f>'1部シングルス'!G56</f>
        <v>0</v>
      </c>
    </row>
    <row r="45" spans="1:16">
      <c r="A45" s="82" t="s">
        <v>164</v>
      </c>
      <c r="B45" s="82" t="s">
        <v>16</v>
      </c>
      <c r="C45" s="82" t="s">
        <v>165</v>
      </c>
      <c r="D45" s="82" t="s">
        <v>166</v>
      </c>
      <c r="E45" s="82" t="s">
        <v>167</v>
      </c>
      <c r="F45" s="83" t="s">
        <v>168</v>
      </c>
      <c r="G45" s="82" t="s">
        <v>169</v>
      </c>
      <c r="J45" s="82" t="s">
        <v>164</v>
      </c>
      <c r="K45" s="82" t="s">
        <v>16</v>
      </c>
      <c r="L45" s="82" t="s">
        <v>165</v>
      </c>
      <c r="M45" s="82" t="s">
        <v>170</v>
      </c>
      <c r="N45" s="82" t="s">
        <v>167</v>
      </c>
      <c r="O45" s="83" t="s">
        <v>168</v>
      </c>
      <c r="P45" s="82" t="s">
        <v>169</v>
      </c>
    </row>
    <row r="46" spans="1:16">
      <c r="A46" s="84">
        <f>'2部ダブルス'!A8</f>
        <v>1</v>
      </c>
      <c r="B46" t="str">
        <f>'2部ダブルス'!B8</f>
        <v>BD2</v>
      </c>
      <c r="C46">
        <f>'2部ダブルス'!C8</f>
        <v>0</v>
      </c>
      <c r="D46">
        <f>'2部ダブルス'!D8</f>
        <v>0</v>
      </c>
      <c r="E46" t="str">
        <f>'2部ダブルス'!E8</f>
        <v/>
      </c>
      <c r="F46" s="80">
        <f>'2部ダブルス'!F8</f>
        <v>0</v>
      </c>
      <c r="G46">
        <f>'2部ダブルス'!G8</f>
        <v>0</v>
      </c>
      <c r="J46">
        <f>'２部シングルス'!A8</f>
        <v>1</v>
      </c>
      <c r="K46" t="str">
        <f>'２部シングルス'!B8</f>
        <v>BS2</v>
      </c>
      <c r="L46">
        <f>'２部シングルス'!C8</f>
        <v>0</v>
      </c>
      <c r="M46">
        <f>'２部シングルス'!D8</f>
        <v>0</v>
      </c>
      <c r="N46" t="str">
        <f>'２部シングルス'!E8</f>
        <v/>
      </c>
      <c r="O46" s="80">
        <f>'２部シングルス'!F8</f>
        <v>0</v>
      </c>
      <c r="P46">
        <f>'２部シングルス'!G8</f>
        <v>0</v>
      </c>
    </row>
    <row r="47" spans="1:16">
      <c r="A47" s="84"/>
      <c r="B47" t="str">
        <f>'2部ダブルス'!B9</f>
        <v>BD2</v>
      </c>
      <c r="C47">
        <f>'2部ダブルス'!C9</f>
        <v>0</v>
      </c>
      <c r="D47">
        <f>'2部ダブルス'!D9</f>
        <v>0</v>
      </c>
      <c r="E47" t="str">
        <f>'2部ダブルス'!E9</f>
        <v/>
      </c>
      <c r="F47" s="80">
        <f>'2部ダブルス'!F9</f>
        <v>0</v>
      </c>
      <c r="G47">
        <f>'2部ダブルス'!G9</f>
        <v>0</v>
      </c>
      <c r="J47">
        <f>'２部シングルス'!A9</f>
        <v>2</v>
      </c>
      <c r="K47" t="str">
        <f>'２部シングルス'!B9</f>
        <v>BS2</v>
      </c>
      <c r="L47">
        <f>'２部シングルス'!C9</f>
        <v>0</v>
      </c>
      <c r="M47">
        <f>'２部シングルス'!D9</f>
        <v>0</v>
      </c>
      <c r="N47" t="str">
        <f>'２部シングルス'!E9</f>
        <v/>
      </c>
      <c r="O47" s="80">
        <f>'２部シングルス'!F9</f>
        <v>0</v>
      </c>
      <c r="P47">
        <f>'２部シングルス'!G9</f>
        <v>0</v>
      </c>
    </row>
    <row r="48" spans="1:16">
      <c r="A48" s="84">
        <f>'2部ダブルス'!A10</f>
        <v>2</v>
      </c>
      <c r="B48" t="str">
        <f>'2部ダブルス'!B10</f>
        <v>BD2</v>
      </c>
      <c r="C48">
        <f>'2部ダブルス'!C10</f>
        <v>0</v>
      </c>
      <c r="D48">
        <f>'2部ダブルス'!D10</f>
        <v>0</v>
      </c>
      <c r="E48" t="str">
        <f>'2部ダブルス'!E10</f>
        <v/>
      </c>
      <c r="F48" s="80">
        <f>'2部ダブルス'!F10</f>
        <v>0</v>
      </c>
      <c r="G48">
        <f>'2部ダブルス'!G10</f>
        <v>0</v>
      </c>
      <c r="J48">
        <f>'２部シングルス'!A10</f>
        <v>3</v>
      </c>
      <c r="K48" t="str">
        <f>'２部シングルス'!B10</f>
        <v>BS2</v>
      </c>
      <c r="L48">
        <f>'２部シングルス'!C10</f>
        <v>0</v>
      </c>
      <c r="M48">
        <f>'２部シングルス'!D10</f>
        <v>0</v>
      </c>
      <c r="N48" t="str">
        <f>'２部シングルス'!E10</f>
        <v/>
      </c>
      <c r="O48" s="80">
        <f>'２部シングルス'!F10</f>
        <v>0</v>
      </c>
      <c r="P48">
        <f>'２部シングルス'!G10</f>
        <v>0</v>
      </c>
    </row>
    <row r="49" spans="1:16">
      <c r="A49" s="84"/>
      <c r="B49" t="str">
        <f>'2部ダブルス'!B11</f>
        <v>BD2</v>
      </c>
      <c r="C49">
        <f>'2部ダブルス'!C11</f>
        <v>0</v>
      </c>
      <c r="D49">
        <f>'2部ダブルス'!D11</f>
        <v>0</v>
      </c>
      <c r="E49" t="str">
        <f>'2部ダブルス'!E11</f>
        <v/>
      </c>
      <c r="F49" s="80">
        <f>'2部ダブルス'!F11</f>
        <v>0</v>
      </c>
      <c r="G49">
        <f>'2部ダブルス'!G11</f>
        <v>0</v>
      </c>
      <c r="J49">
        <f>'２部シングルス'!A11</f>
        <v>4</v>
      </c>
      <c r="K49" t="str">
        <f>'２部シングルス'!B11</f>
        <v>BS2</v>
      </c>
      <c r="L49">
        <f>'２部シングルス'!C11</f>
        <v>0</v>
      </c>
      <c r="M49">
        <f>'２部シングルス'!D11</f>
        <v>0</v>
      </c>
      <c r="N49" t="str">
        <f>'２部シングルス'!E11</f>
        <v/>
      </c>
      <c r="O49" s="80">
        <f>'２部シングルス'!F11</f>
        <v>0</v>
      </c>
      <c r="P49">
        <f>'２部シングルス'!G11</f>
        <v>0</v>
      </c>
    </row>
    <row r="50" spans="1:16">
      <c r="A50" s="84">
        <f>'2部ダブルス'!A12</f>
        <v>3</v>
      </c>
      <c r="B50" t="str">
        <f>'2部ダブルス'!B12</f>
        <v>BD2</v>
      </c>
      <c r="C50">
        <f>'2部ダブルス'!C12</f>
        <v>0</v>
      </c>
      <c r="D50">
        <f>'2部ダブルス'!D12</f>
        <v>0</v>
      </c>
      <c r="E50" t="str">
        <f>'2部ダブルス'!E12</f>
        <v/>
      </c>
      <c r="F50" s="80">
        <f>'2部ダブルス'!F12</f>
        <v>0</v>
      </c>
      <c r="G50">
        <f>'2部ダブルス'!G12</f>
        <v>0</v>
      </c>
      <c r="J50">
        <f>'２部シングルス'!A12</f>
        <v>5</v>
      </c>
      <c r="K50" t="str">
        <f>'２部シングルス'!B12</f>
        <v>BS2</v>
      </c>
      <c r="L50">
        <f>'２部シングルス'!C12</f>
        <v>0</v>
      </c>
      <c r="M50">
        <f>'２部シングルス'!D12</f>
        <v>0</v>
      </c>
      <c r="N50" t="str">
        <f>'２部シングルス'!E12</f>
        <v/>
      </c>
      <c r="O50" s="80">
        <f>'２部シングルス'!F12</f>
        <v>0</v>
      </c>
      <c r="P50">
        <f>'２部シングルス'!G12</f>
        <v>0</v>
      </c>
    </row>
    <row r="51" spans="1:16">
      <c r="A51" s="84"/>
      <c r="B51" t="str">
        <f>'2部ダブルス'!B13</f>
        <v>BD2</v>
      </c>
      <c r="C51">
        <f>'2部ダブルス'!C13</f>
        <v>0</v>
      </c>
      <c r="D51">
        <f>'2部ダブルス'!D13</f>
        <v>0</v>
      </c>
      <c r="E51" t="str">
        <f>'2部ダブルス'!E13</f>
        <v/>
      </c>
      <c r="F51" s="80">
        <f>'2部ダブルス'!F13</f>
        <v>0</v>
      </c>
      <c r="G51">
        <f>'2部ダブルス'!G13</f>
        <v>0</v>
      </c>
      <c r="J51">
        <f>'２部シングルス'!A13</f>
        <v>6</v>
      </c>
      <c r="K51" t="str">
        <f>'２部シングルス'!B13</f>
        <v>BS2</v>
      </c>
      <c r="L51">
        <f>'２部シングルス'!C13</f>
        <v>0</v>
      </c>
      <c r="M51">
        <f>'２部シングルス'!D13</f>
        <v>0</v>
      </c>
      <c r="N51" t="str">
        <f>'２部シングルス'!E13</f>
        <v/>
      </c>
      <c r="O51" s="80">
        <f>'２部シングルス'!F13</f>
        <v>0</v>
      </c>
      <c r="P51">
        <f>'２部シングルス'!G13</f>
        <v>0</v>
      </c>
    </row>
    <row r="52" spans="1:16">
      <c r="A52" s="84">
        <f>'2部ダブルス'!A14</f>
        <v>4</v>
      </c>
      <c r="B52" t="str">
        <f>'2部ダブルス'!B14</f>
        <v>BD2</v>
      </c>
      <c r="C52">
        <f>'2部ダブルス'!C14</f>
        <v>0</v>
      </c>
      <c r="D52">
        <f>'2部ダブルス'!D14</f>
        <v>0</v>
      </c>
      <c r="E52" t="str">
        <f>'2部ダブルス'!E14</f>
        <v/>
      </c>
      <c r="F52" s="80">
        <f>'2部ダブルス'!F14</f>
        <v>0</v>
      </c>
      <c r="G52">
        <f>'2部ダブルス'!G14</f>
        <v>0</v>
      </c>
      <c r="J52">
        <f>'２部シングルス'!A14</f>
        <v>7</v>
      </c>
      <c r="K52" t="str">
        <f>'２部シングルス'!B14</f>
        <v>BS2</v>
      </c>
      <c r="L52">
        <f>'２部シングルス'!C14</f>
        <v>0</v>
      </c>
      <c r="M52">
        <f>'２部シングルス'!D14</f>
        <v>0</v>
      </c>
      <c r="N52" t="str">
        <f>'２部シングルス'!E14</f>
        <v/>
      </c>
      <c r="O52" s="80">
        <f>'２部シングルス'!F14</f>
        <v>0</v>
      </c>
      <c r="P52">
        <f>'２部シングルス'!G14</f>
        <v>0</v>
      </c>
    </row>
    <row r="53" spans="1:16">
      <c r="A53" s="84"/>
      <c r="B53" t="str">
        <f>'2部ダブルス'!B15</f>
        <v>BD2</v>
      </c>
      <c r="C53">
        <f>'2部ダブルス'!C15</f>
        <v>0</v>
      </c>
      <c r="D53">
        <f>'2部ダブルス'!D15</f>
        <v>0</v>
      </c>
      <c r="E53" t="str">
        <f>'2部ダブルス'!E15</f>
        <v/>
      </c>
      <c r="F53" s="80">
        <f>'2部ダブルス'!F15</f>
        <v>0</v>
      </c>
      <c r="G53">
        <f>'2部ダブルス'!G15</f>
        <v>0</v>
      </c>
      <c r="J53">
        <f>'２部シングルス'!A15</f>
        <v>8</v>
      </c>
      <c r="K53" t="str">
        <f>'２部シングルス'!B15</f>
        <v>BS2</v>
      </c>
      <c r="L53">
        <f>'２部シングルス'!C15</f>
        <v>0</v>
      </c>
      <c r="M53">
        <f>'２部シングルス'!D15</f>
        <v>0</v>
      </c>
      <c r="N53" t="str">
        <f>'２部シングルス'!E15</f>
        <v/>
      </c>
      <c r="O53" s="80">
        <f>'２部シングルス'!F15</f>
        <v>0</v>
      </c>
      <c r="P53">
        <f>'２部シングルス'!G15</f>
        <v>0</v>
      </c>
    </row>
    <row r="54" spans="1:16">
      <c r="A54" s="84">
        <f>'2部ダブルス'!A16</f>
        <v>5</v>
      </c>
      <c r="B54" t="str">
        <f>'2部ダブルス'!B16</f>
        <v>BD2</v>
      </c>
      <c r="C54">
        <f>'2部ダブルス'!C16</f>
        <v>0</v>
      </c>
      <c r="D54">
        <f>'2部ダブルス'!D16</f>
        <v>0</v>
      </c>
      <c r="E54" t="str">
        <f>'2部ダブルス'!E16</f>
        <v/>
      </c>
      <c r="F54" s="80">
        <f>'2部ダブルス'!F16</f>
        <v>0</v>
      </c>
      <c r="G54">
        <f>'2部ダブルス'!G16</f>
        <v>0</v>
      </c>
      <c r="J54">
        <f>'２部シングルス'!A16</f>
        <v>9</v>
      </c>
      <c r="K54" t="str">
        <f>'２部シングルス'!B16</f>
        <v>BS2</v>
      </c>
      <c r="L54">
        <f>'２部シングルス'!C16</f>
        <v>0</v>
      </c>
      <c r="M54">
        <f>'２部シングルス'!D16</f>
        <v>0</v>
      </c>
      <c r="N54" t="str">
        <f>'２部シングルス'!E16</f>
        <v/>
      </c>
      <c r="O54" s="80">
        <f>'２部シングルス'!F16</f>
        <v>0</v>
      </c>
      <c r="P54">
        <f>'２部シングルス'!G16</f>
        <v>0</v>
      </c>
    </row>
    <row r="55" spans="1:16">
      <c r="A55" s="84"/>
      <c r="B55" t="str">
        <f>'2部ダブルス'!B17</f>
        <v>BD2</v>
      </c>
      <c r="C55">
        <f>'2部ダブルス'!C17</f>
        <v>0</v>
      </c>
      <c r="D55">
        <f>'2部ダブルス'!D17</f>
        <v>0</v>
      </c>
      <c r="E55" t="str">
        <f>'2部ダブルス'!E17</f>
        <v/>
      </c>
      <c r="F55" s="80">
        <f>'2部ダブルス'!F17</f>
        <v>0</v>
      </c>
      <c r="G55">
        <f>'2部ダブルス'!G17</f>
        <v>0</v>
      </c>
      <c r="J55">
        <f>'２部シングルス'!A17</f>
        <v>10</v>
      </c>
      <c r="K55" t="str">
        <f>'２部シングルス'!B17</f>
        <v>BS2</v>
      </c>
      <c r="L55">
        <f>'２部シングルス'!C17</f>
        <v>0</v>
      </c>
      <c r="M55">
        <f>'２部シングルス'!D17</f>
        <v>0</v>
      </c>
      <c r="N55" t="str">
        <f>'２部シングルス'!E17</f>
        <v/>
      </c>
      <c r="O55" s="80">
        <f>'２部シングルス'!F17</f>
        <v>0</v>
      </c>
      <c r="P55">
        <f>'２部シングルス'!G17</f>
        <v>0</v>
      </c>
    </row>
    <row r="56" spans="1:16">
      <c r="A56" s="84">
        <f>'2部ダブルス'!A18</f>
        <v>6</v>
      </c>
      <c r="B56" t="str">
        <f>'2部ダブルス'!B18</f>
        <v>BD2</v>
      </c>
      <c r="C56">
        <f>'2部ダブルス'!C18</f>
        <v>0</v>
      </c>
      <c r="D56">
        <f>'2部ダブルス'!D18</f>
        <v>0</v>
      </c>
      <c r="E56" t="str">
        <f>'2部ダブルス'!E18</f>
        <v/>
      </c>
      <c r="F56" s="80">
        <f>'2部ダブルス'!F18</f>
        <v>0</v>
      </c>
      <c r="G56">
        <f>'2部ダブルス'!G18</f>
        <v>0</v>
      </c>
      <c r="J56">
        <f>'２部シングルス'!A18</f>
        <v>11</v>
      </c>
      <c r="K56" t="str">
        <f>'２部シングルス'!B18</f>
        <v>BS2</v>
      </c>
      <c r="L56">
        <f>'２部シングルス'!C18</f>
        <v>0</v>
      </c>
      <c r="M56">
        <f>'２部シングルス'!D18</f>
        <v>0</v>
      </c>
      <c r="N56" t="str">
        <f>'２部シングルス'!E18</f>
        <v/>
      </c>
      <c r="O56" s="80">
        <f>'２部シングルス'!F18</f>
        <v>0</v>
      </c>
      <c r="P56">
        <f>'２部シングルス'!G18</f>
        <v>0</v>
      </c>
    </row>
    <row r="57" spans="1:16">
      <c r="A57" s="84"/>
      <c r="B57" t="str">
        <f>'2部ダブルス'!B19</f>
        <v>BD2</v>
      </c>
      <c r="C57">
        <f>'2部ダブルス'!C19</f>
        <v>0</v>
      </c>
      <c r="D57">
        <f>'2部ダブルス'!D19</f>
        <v>0</v>
      </c>
      <c r="E57" t="str">
        <f>'2部ダブルス'!E19</f>
        <v/>
      </c>
      <c r="F57" s="80">
        <f>'2部ダブルス'!F19</f>
        <v>0</v>
      </c>
      <c r="G57">
        <f>'2部ダブルス'!G19</f>
        <v>0</v>
      </c>
      <c r="J57">
        <f>'２部シングルス'!A19</f>
        <v>12</v>
      </c>
      <c r="K57" t="str">
        <f>'２部シングルス'!B19</f>
        <v>BS2</v>
      </c>
      <c r="L57">
        <f>'２部シングルス'!C19</f>
        <v>0</v>
      </c>
      <c r="M57">
        <f>'２部シングルス'!D19</f>
        <v>0</v>
      </c>
      <c r="N57" t="str">
        <f>'２部シングルス'!E19</f>
        <v/>
      </c>
      <c r="O57" s="80">
        <f>'２部シングルス'!F19</f>
        <v>0</v>
      </c>
      <c r="P57">
        <f>'２部シングルス'!G19</f>
        <v>0</v>
      </c>
    </row>
    <row r="58" spans="1:16">
      <c r="A58" s="84">
        <f>'2部ダブルス'!A20</f>
        <v>7</v>
      </c>
      <c r="B58" t="str">
        <f>'2部ダブルス'!B20</f>
        <v>BD2</v>
      </c>
      <c r="C58">
        <f>'2部ダブルス'!C20</f>
        <v>0</v>
      </c>
      <c r="D58">
        <f>'2部ダブルス'!D20</f>
        <v>0</v>
      </c>
      <c r="E58" t="str">
        <f>'2部ダブルス'!E20</f>
        <v/>
      </c>
      <c r="F58" s="80">
        <f>'2部ダブルス'!F20</f>
        <v>0</v>
      </c>
      <c r="G58">
        <f>'2部ダブルス'!G20</f>
        <v>0</v>
      </c>
      <c r="J58">
        <f>'２部シングルス'!A20</f>
        <v>13</v>
      </c>
      <c r="K58" t="str">
        <f>'２部シングルス'!B20</f>
        <v>BS2</v>
      </c>
      <c r="L58">
        <f>'２部シングルス'!C20</f>
        <v>0</v>
      </c>
      <c r="M58">
        <f>'２部シングルス'!D20</f>
        <v>0</v>
      </c>
      <c r="N58" t="str">
        <f>'２部シングルス'!E20</f>
        <v/>
      </c>
      <c r="O58" s="80">
        <f>'２部シングルス'!F20</f>
        <v>0</v>
      </c>
      <c r="P58">
        <f>'２部シングルス'!G20</f>
        <v>0</v>
      </c>
    </row>
    <row r="59" spans="1:16">
      <c r="A59" s="84"/>
      <c r="B59" t="str">
        <f>'2部ダブルス'!B21</f>
        <v>BD2</v>
      </c>
      <c r="C59">
        <f>'2部ダブルス'!C21</f>
        <v>0</v>
      </c>
      <c r="D59">
        <f>'2部ダブルス'!D21</f>
        <v>0</v>
      </c>
      <c r="E59" t="str">
        <f>'2部ダブルス'!E21</f>
        <v/>
      </c>
      <c r="F59" s="80">
        <f>'2部ダブルス'!F21</f>
        <v>0</v>
      </c>
      <c r="G59">
        <f>'2部ダブルス'!G21</f>
        <v>0</v>
      </c>
      <c r="J59">
        <f>'２部シングルス'!A21</f>
        <v>14</v>
      </c>
      <c r="K59" t="str">
        <f>'２部シングルス'!B21</f>
        <v>BS2</v>
      </c>
      <c r="L59">
        <f>'２部シングルス'!C21</f>
        <v>0</v>
      </c>
      <c r="M59">
        <f>'２部シングルス'!D21</f>
        <v>0</v>
      </c>
      <c r="N59" t="str">
        <f>'２部シングルス'!E21</f>
        <v/>
      </c>
      <c r="O59" s="80">
        <f>'２部シングルス'!F21</f>
        <v>0</v>
      </c>
      <c r="P59">
        <f>'２部シングルス'!G21</f>
        <v>0</v>
      </c>
    </row>
    <row r="60" spans="1:16">
      <c r="A60" s="84">
        <f>'2部ダブルス'!A22</f>
        <v>8</v>
      </c>
      <c r="B60" t="str">
        <f>'2部ダブルス'!B22</f>
        <v>BD2</v>
      </c>
      <c r="C60">
        <f>'2部ダブルス'!C22</f>
        <v>0</v>
      </c>
      <c r="D60">
        <f>'2部ダブルス'!D22</f>
        <v>0</v>
      </c>
      <c r="E60" t="str">
        <f>'2部ダブルス'!E22</f>
        <v/>
      </c>
      <c r="F60" s="80">
        <f>'2部ダブルス'!F22</f>
        <v>0</v>
      </c>
      <c r="G60">
        <f>'2部ダブルス'!G22</f>
        <v>0</v>
      </c>
      <c r="J60">
        <f>'２部シングルス'!A22</f>
        <v>15</v>
      </c>
      <c r="K60" t="str">
        <f>'２部シングルス'!B22</f>
        <v>BS2</v>
      </c>
      <c r="L60">
        <f>'２部シングルス'!C22</f>
        <v>0</v>
      </c>
      <c r="M60">
        <f>'２部シングルス'!D22</f>
        <v>0</v>
      </c>
      <c r="N60" t="str">
        <f>'２部シングルス'!E22</f>
        <v/>
      </c>
      <c r="O60" s="80">
        <f>'２部シングルス'!F22</f>
        <v>0</v>
      </c>
      <c r="P60">
        <f>'２部シングルス'!G22</f>
        <v>0</v>
      </c>
    </row>
    <row r="61" spans="1:16">
      <c r="A61" s="84">
        <f>'2部ダブルス'!A23</f>
        <v>0</v>
      </c>
      <c r="B61" t="str">
        <f>'2部ダブルス'!B23</f>
        <v>BD2</v>
      </c>
      <c r="C61">
        <f>'2部ダブルス'!C23</f>
        <v>0</v>
      </c>
      <c r="D61">
        <f>'2部ダブルス'!D23</f>
        <v>0</v>
      </c>
      <c r="E61" t="str">
        <f>'2部ダブルス'!E23</f>
        <v/>
      </c>
      <c r="F61" s="80">
        <f>'2部ダブルス'!F23</f>
        <v>0</v>
      </c>
      <c r="G61">
        <f>'2部ダブルス'!G23</f>
        <v>0</v>
      </c>
      <c r="J61">
        <f>'２部シングルス'!A23</f>
        <v>16</v>
      </c>
      <c r="K61" t="str">
        <f>'２部シングルス'!B23</f>
        <v>BS2</v>
      </c>
      <c r="L61">
        <f>'２部シングルス'!C23</f>
        <v>0</v>
      </c>
      <c r="M61">
        <f>'２部シングルス'!D23</f>
        <v>0</v>
      </c>
      <c r="N61" t="str">
        <f>'２部シングルス'!E23</f>
        <v/>
      </c>
      <c r="O61" s="80">
        <f>'２部シングルス'!F23</f>
        <v>0</v>
      </c>
      <c r="P61">
        <f>'２部シングルス'!G23</f>
        <v>0</v>
      </c>
    </row>
    <row r="62" spans="1:16">
      <c r="A62" s="84">
        <f>'2部ダブルス'!A24</f>
        <v>9</v>
      </c>
      <c r="B62" t="str">
        <f>'2部ダブルス'!B24</f>
        <v>BD2</v>
      </c>
      <c r="C62">
        <f>'2部ダブルス'!C24</f>
        <v>0</v>
      </c>
      <c r="D62">
        <f>'2部ダブルス'!D24</f>
        <v>0</v>
      </c>
      <c r="E62" t="str">
        <f>'2部ダブルス'!E24</f>
        <v/>
      </c>
      <c r="F62" s="80">
        <f>'2部ダブルス'!F24</f>
        <v>0</v>
      </c>
      <c r="G62">
        <f>'2部ダブルス'!G24</f>
        <v>0</v>
      </c>
      <c r="J62">
        <f>'２部シングルス'!A24</f>
        <v>17</v>
      </c>
      <c r="K62" t="str">
        <f>'２部シングルス'!B24</f>
        <v>BS2</v>
      </c>
      <c r="L62">
        <f>'２部シングルス'!C24</f>
        <v>0</v>
      </c>
      <c r="M62">
        <f>'２部シングルス'!D24</f>
        <v>0</v>
      </c>
      <c r="N62" t="str">
        <f>'２部シングルス'!E24</f>
        <v/>
      </c>
      <c r="O62" s="80">
        <f>'２部シングルス'!F24</f>
        <v>0</v>
      </c>
      <c r="P62">
        <f>'２部シングルス'!G24</f>
        <v>0</v>
      </c>
    </row>
    <row r="63" spans="1:16">
      <c r="A63" s="84">
        <f>'2部ダブルス'!A25</f>
        <v>0</v>
      </c>
      <c r="B63" t="str">
        <f>'2部ダブルス'!B25</f>
        <v>BD2</v>
      </c>
      <c r="C63">
        <f>'2部ダブルス'!C25</f>
        <v>0</v>
      </c>
      <c r="D63">
        <f>'2部ダブルス'!D25</f>
        <v>0</v>
      </c>
      <c r="E63" t="str">
        <f>'2部ダブルス'!E25</f>
        <v/>
      </c>
      <c r="F63" s="80">
        <f>'2部ダブルス'!F25</f>
        <v>0</v>
      </c>
      <c r="G63">
        <f>'2部ダブルス'!G25</f>
        <v>0</v>
      </c>
      <c r="J63">
        <f>'２部シングルス'!A25</f>
        <v>18</v>
      </c>
      <c r="K63" t="str">
        <f>'２部シングルス'!B25</f>
        <v>BS2</v>
      </c>
      <c r="L63">
        <f>'２部シングルス'!C25</f>
        <v>0</v>
      </c>
      <c r="M63">
        <f>'２部シングルス'!D25</f>
        <v>0</v>
      </c>
      <c r="N63" t="str">
        <f>'２部シングルス'!E25</f>
        <v/>
      </c>
      <c r="O63" s="80">
        <f>'２部シングルス'!F25</f>
        <v>0</v>
      </c>
      <c r="P63">
        <f>'２部シングルス'!G25</f>
        <v>0</v>
      </c>
    </row>
    <row r="64" spans="1:16">
      <c r="A64" s="84">
        <f>'2部ダブルス'!A26</f>
        <v>10</v>
      </c>
      <c r="B64" t="str">
        <f>'2部ダブルス'!B26</f>
        <v>BD2</v>
      </c>
      <c r="C64">
        <f>'2部ダブルス'!C26</f>
        <v>0</v>
      </c>
      <c r="D64">
        <f>'2部ダブルス'!D26</f>
        <v>0</v>
      </c>
      <c r="E64" t="str">
        <f>'2部ダブルス'!E26</f>
        <v/>
      </c>
      <c r="F64" s="80">
        <f>'2部ダブルス'!F26</f>
        <v>0</v>
      </c>
      <c r="G64">
        <f>'2部ダブルス'!G26</f>
        <v>0</v>
      </c>
      <c r="J64">
        <f>'２部シングルス'!A26</f>
        <v>19</v>
      </c>
      <c r="K64" t="str">
        <f>'２部シングルス'!B26</f>
        <v>BS2</v>
      </c>
      <c r="L64">
        <f>'２部シングルス'!C26</f>
        <v>0</v>
      </c>
      <c r="M64">
        <f>'２部シングルス'!D26</f>
        <v>0</v>
      </c>
      <c r="N64" t="str">
        <f>'２部シングルス'!E26</f>
        <v/>
      </c>
      <c r="O64" s="80">
        <f>'２部シングルス'!F26</f>
        <v>0</v>
      </c>
      <c r="P64">
        <f>'２部シングルス'!G26</f>
        <v>0</v>
      </c>
    </row>
    <row r="65" spans="1:16">
      <c r="A65" s="84">
        <f>'2部ダブルス'!A27</f>
        <v>0</v>
      </c>
      <c r="B65" t="str">
        <f>'2部ダブルス'!B27</f>
        <v>BD2</v>
      </c>
      <c r="C65">
        <f>'2部ダブルス'!C27</f>
        <v>0</v>
      </c>
      <c r="D65">
        <f>'2部ダブルス'!D27</f>
        <v>0</v>
      </c>
      <c r="E65" t="str">
        <f>'2部ダブルス'!E27</f>
        <v/>
      </c>
      <c r="F65" s="80">
        <f>'2部ダブルス'!F27</f>
        <v>0</v>
      </c>
      <c r="G65">
        <f>'2部ダブルス'!G27</f>
        <v>0</v>
      </c>
      <c r="J65">
        <f>'２部シングルス'!A27</f>
        <v>20</v>
      </c>
      <c r="K65" t="str">
        <f>'２部シングルス'!B27</f>
        <v>BS2</v>
      </c>
      <c r="L65">
        <f>'２部シングルス'!C27</f>
        <v>0</v>
      </c>
      <c r="M65">
        <f>'２部シングルス'!D27</f>
        <v>0</v>
      </c>
      <c r="N65" t="str">
        <f>'２部シングルス'!E27</f>
        <v/>
      </c>
      <c r="O65" s="80">
        <f>'２部シングルス'!F27</f>
        <v>0</v>
      </c>
      <c r="P65">
        <f>'２部シングルス'!G27</f>
        <v>0</v>
      </c>
    </row>
    <row r="66" spans="1:16">
      <c r="A66" s="84">
        <f>'2部ダブルス'!A37</f>
        <v>11</v>
      </c>
      <c r="B66" t="str">
        <f>'2部ダブルス'!B37</f>
        <v>BD2</v>
      </c>
      <c r="C66">
        <f>'2部ダブルス'!C37</f>
        <v>0</v>
      </c>
      <c r="D66">
        <f>'2部ダブルス'!D37</f>
        <v>0</v>
      </c>
      <c r="E66" t="str">
        <f>'2部ダブルス'!E37</f>
        <v/>
      </c>
      <c r="F66" s="80">
        <f>'2部ダブルス'!F37</f>
        <v>0</v>
      </c>
      <c r="G66">
        <f>'2部ダブルス'!G37</f>
        <v>0</v>
      </c>
      <c r="J66">
        <f>'２部シングルス'!A37</f>
        <v>21</v>
      </c>
      <c r="K66" t="str">
        <f>'２部シングルス'!B37</f>
        <v>BS2</v>
      </c>
      <c r="L66">
        <f>'２部シングルス'!C37</f>
        <v>0</v>
      </c>
      <c r="M66">
        <f>'２部シングルス'!D37</f>
        <v>0</v>
      </c>
      <c r="N66" t="str">
        <f>'２部シングルス'!E37</f>
        <v/>
      </c>
      <c r="O66" s="80">
        <f>'２部シングルス'!F37</f>
        <v>0</v>
      </c>
      <c r="P66">
        <f>'２部シングルス'!G37</f>
        <v>0</v>
      </c>
    </row>
    <row r="67" spans="1:16">
      <c r="A67" s="84">
        <f>'2部ダブルス'!A38</f>
        <v>0</v>
      </c>
      <c r="B67" t="str">
        <f>'2部ダブルス'!B38</f>
        <v>BD2</v>
      </c>
      <c r="C67">
        <f>'2部ダブルス'!C38</f>
        <v>0</v>
      </c>
      <c r="D67">
        <f>'2部ダブルス'!D38</f>
        <v>0</v>
      </c>
      <c r="E67" t="str">
        <f>'2部ダブルス'!E38</f>
        <v/>
      </c>
      <c r="F67" s="80">
        <f>'2部ダブルス'!F38</f>
        <v>0</v>
      </c>
      <c r="G67">
        <f>'2部ダブルス'!G38</f>
        <v>0</v>
      </c>
      <c r="J67">
        <f>'２部シングルス'!A38</f>
        <v>22</v>
      </c>
      <c r="K67" t="str">
        <f>'２部シングルス'!B38</f>
        <v>BS2</v>
      </c>
      <c r="L67">
        <f>'２部シングルス'!C38</f>
        <v>0</v>
      </c>
      <c r="M67">
        <f>'２部シングルス'!D38</f>
        <v>0</v>
      </c>
      <c r="N67" t="str">
        <f>'２部シングルス'!E38</f>
        <v/>
      </c>
      <c r="O67" s="80">
        <f>'２部シングルス'!F38</f>
        <v>0</v>
      </c>
      <c r="P67">
        <f>'２部シングルス'!G38</f>
        <v>0</v>
      </c>
    </row>
    <row r="68" spans="1:16">
      <c r="A68" s="84">
        <f>'2部ダブルス'!A39</f>
        <v>12</v>
      </c>
      <c r="B68" t="str">
        <f>'2部ダブルス'!B39</f>
        <v>BD2</v>
      </c>
      <c r="C68">
        <f>'2部ダブルス'!C39</f>
        <v>0</v>
      </c>
      <c r="D68">
        <f>'2部ダブルス'!D39</f>
        <v>0</v>
      </c>
      <c r="E68" t="str">
        <f>'2部ダブルス'!E39</f>
        <v/>
      </c>
      <c r="F68" s="80">
        <f>'2部ダブルス'!F39</f>
        <v>0</v>
      </c>
      <c r="G68">
        <f>'2部ダブルス'!G39</f>
        <v>0</v>
      </c>
      <c r="J68">
        <f>'２部シングルス'!A39</f>
        <v>23</v>
      </c>
      <c r="K68" t="str">
        <f>'２部シングルス'!B39</f>
        <v>BS2</v>
      </c>
      <c r="L68">
        <f>'２部シングルス'!C39</f>
        <v>0</v>
      </c>
      <c r="M68">
        <f>'２部シングルス'!D39</f>
        <v>0</v>
      </c>
      <c r="N68" t="str">
        <f>'２部シングルス'!E39</f>
        <v/>
      </c>
      <c r="O68" s="80">
        <f>'２部シングルス'!F39</f>
        <v>0</v>
      </c>
      <c r="P68">
        <f>'２部シングルス'!G39</f>
        <v>0</v>
      </c>
    </row>
    <row r="69" spans="1:16">
      <c r="A69" s="84">
        <f>'2部ダブルス'!A40</f>
        <v>0</v>
      </c>
      <c r="B69" t="str">
        <f>'2部ダブルス'!B40</f>
        <v>BD2</v>
      </c>
      <c r="C69">
        <f>'2部ダブルス'!C40</f>
        <v>0</v>
      </c>
      <c r="D69">
        <f>'2部ダブルス'!D40</f>
        <v>0</v>
      </c>
      <c r="E69" t="str">
        <f>'2部ダブルス'!E40</f>
        <v/>
      </c>
      <c r="F69" s="80">
        <f>'2部ダブルス'!F40</f>
        <v>0</v>
      </c>
      <c r="G69">
        <f>'2部ダブルス'!G40</f>
        <v>0</v>
      </c>
      <c r="J69">
        <f>'２部シングルス'!A40</f>
        <v>24</v>
      </c>
      <c r="K69" t="str">
        <f>'２部シングルス'!B40</f>
        <v>BS2</v>
      </c>
      <c r="L69">
        <f>'２部シングルス'!C40</f>
        <v>0</v>
      </c>
      <c r="M69">
        <f>'２部シングルス'!D40</f>
        <v>0</v>
      </c>
      <c r="N69" t="str">
        <f>'２部シングルス'!E40</f>
        <v/>
      </c>
      <c r="O69" s="80">
        <f>'２部シングルス'!F40</f>
        <v>0</v>
      </c>
      <c r="P69">
        <f>'２部シングルス'!G40</f>
        <v>0</v>
      </c>
    </row>
    <row r="70" spans="1:16">
      <c r="A70" s="84">
        <f>'2部ダブルス'!A41</f>
        <v>13</v>
      </c>
      <c r="B70" t="str">
        <f>'2部ダブルス'!B41</f>
        <v>BD2</v>
      </c>
      <c r="C70">
        <f>'2部ダブルス'!C41</f>
        <v>0</v>
      </c>
      <c r="D70">
        <f>'2部ダブルス'!D41</f>
        <v>0</v>
      </c>
      <c r="E70" t="str">
        <f>'2部ダブルス'!E41</f>
        <v/>
      </c>
      <c r="F70" s="80">
        <f>'2部ダブルス'!F41</f>
        <v>0</v>
      </c>
      <c r="G70">
        <f>'2部ダブルス'!G41</f>
        <v>0</v>
      </c>
      <c r="J70">
        <f>'２部シングルス'!A41</f>
        <v>25</v>
      </c>
      <c r="K70" t="str">
        <f>'２部シングルス'!B41</f>
        <v>BS2</v>
      </c>
      <c r="L70">
        <f>'２部シングルス'!C41</f>
        <v>0</v>
      </c>
      <c r="M70">
        <f>'２部シングルス'!D41</f>
        <v>0</v>
      </c>
      <c r="N70" t="str">
        <f>'２部シングルス'!E41</f>
        <v/>
      </c>
      <c r="O70" s="80">
        <f>'２部シングルス'!F41</f>
        <v>0</v>
      </c>
      <c r="P70">
        <f>'２部シングルス'!G41</f>
        <v>0</v>
      </c>
    </row>
    <row r="71" spans="1:16">
      <c r="A71" s="84">
        <f>'2部ダブルス'!A42</f>
        <v>0</v>
      </c>
      <c r="B71" t="str">
        <f>'2部ダブルス'!B42</f>
        <v>BD2</v>
      </c>
      <c r="C71">
        <f>'2部ダブルス'!C42</f>
        <v>0</v>
      </c>
      <c r="D71">
        <f>'2部ダブルス'!D42</f>
        <v>0</v>
      </c>
      <c r="E71" t="str">
        <f>'2部ダブルス'!E42</f>
        <v/>
      </c>
      <c r="F71" s="80">
        <f>'2部ダブルス'!F42</f>
        <v>0</v>
      </c>
      <c r="G71">
        <f>'2部ダブルス'!G42</f>
        <v>0</v>
      </c>
      <c r="J71">
        <f>'２部シングルス'!A42</f>
        <v>26</v>
      </c>
      <c r="K71" t="str">
        <f>'２部シングルス'!B42</f>
        <v>BS2</v>
      </c>
      <c r="L71">
        <f>'２部シングルス'!C42</f>
        <v>0</v>
      </c>
      <c r="M71">
        <f>'２部シングルス'!D42</f>
        <v>0</v>
      </c>
      <c r="N71" t="str">
        <f>'２部シングルス'!E42</f>
        <v/>
      </c>
      <c r="O71" s="80">
        <f>'２部シングルス'!F42</f>
        <v>0</v>
      </c>
      <c r="P71">
        <f>'２部シングルス'!G42</f>
        <v>0</v>
      </c>
    </row>
    <row r="72" spans="1:16">
      <c r="A72" s="84">
        <f>'2部ダブルス'!A43</f>
        <v>14</v>
      </c>
      <c r="B72" t="str">
        <f>'2部ダブルス'!B43</f>
        <v>BD2</v>
      </c>
      <c r="C72">
        <f>'2部ダブルス'!C43</f>
        <v>0</v>
      </c>
      <c r="D72">
        <f>'2部ダブルス'!D43</f>
        <v>0</v>
      </c>
      <c r="E72" t="str">
        <f>'2部ダブルス'!E43</f>
        <v/>
      </c>
      <c r="F72" s="80">
        <f>'2部ダブルス'!F43</f>
        <v>0</v>
      </c>
      <c r="G72">
        <f>'2部ダブルス'!G43</f>
        <v>0</v>
      </c>
      <c r="J72">
        <f>'２部シングルス'!A43</f>
        <v>27</v>
      </c>
      <c r="K72" t="str">
        <f>'２部シングルス'!B43</f>
        <v>BS2</v>
      </c>
      <c r="L72">
        <f>'２部シングルス'!C43</f>
        <v>0</v>
      </c>
      <c r="M72">
        <f>'２部シングルス'!D43</f>
        <v>0</v>
      </c>
      <c r="N72" t="str">
        <f>'２部シングルス'!E43</f>
        <v/>
      </c>
      <c r="O72" s="80">
        <f>'２部シングルス'!F43</f>
        <v>0</v>
      </c>
      <c r="P72">
        <f>'２部シングルス'!G43</f>
        <v>0</v>
      </c>
    </row>
    <row r="73" spans="1:16">
      <c r="A73" s="84">
        <f>'2部ダブルス'!A44</f>
        <v>0</v>
      </c>
      <c r="B73" t="str">
        <f>'2部ダブルス'!B44</f>
        <v>BD2</v>
      </c>
      <c r="C73">
        <f>'2部ダブルス'!C44</f>
        <v>0</v>
      </c>
      <c r="D73">
        <f>'2部ダブルス'!D44</f>
        <v>0</v>
      </c>
      <c r="E73" t="str">
        <f>'2部ダブルス'!E44</f>
        <v/>
      </c>
      <c r="F73" s="80">
        <f>'2部ダブルス'!F44</f>
        <v>0</v>
      </c>
      <c r="G73">
        <f>'2部ダブルス'!G44</f>
        <v>0</v>
      </c>
      <c r="J73">
        <f>'２部シングルス'!A44</f>
        <v>28</v>
      </c>
      <c r="K73" t="str">
        <f>'２部シングルス'!B44</f>
        <v>BS2</v>
      </c>
      <c r="L73">
        <f>'２部シングルス'!C44</f>
        <v>0</v>
      </c>
      <c r="M73">
        <f>'２部シングルス'!D44</f>
        <v>0</v>
      </c>
      <c r="N73" t="str">
        <f>'２部シングルス'!E44</f>
        <v/>
      </c>
      <c r="O73" s="80">
        <f>'２部シングルス'!F44</f>
        <v>0</v>
      </c>
      <c r="P73">
        <f>'２部シングルス'!G44</f>
        <v>0</v>
      </c>
    </row>
    <row r="74" spans="1:16">
      <c r="A74" s="84">
        <f>'2部ダブルス'!A45</f>
        <v>15</v>
      </c>
      <c r="B74" t="str">
        <f>'2部ダブルス'!B45</f>
        <v>BD2</v>
      </c>
      <c r="C74">
        <f>'2部ダブルス'!C45</f>
        <v>0</v>
      </c>
      <c r="D74">
        <f>'2部ダブルス'!D45</f>
        <v>0</v>
      </c>
      <c r="E74" t="str">
        <f>'2部ダブルス'!E45</f>
        <v/>
      </c>
      <c r="F74" s="80">
        <f>'2部ダブルス'!F45</f>
        <v>0</v>
      </c>
      <c r="G74">
        <f>'2部ダブルス'!G45</f>
        <v>0</v>
      </c>
      <c r="J74">
        <f>'２部シングルス'!A45</f>
        <v>29</v>
      </c>
      <c r="K74" t="str">
        <f>'２部シングルス'!B45</f>
        <v>BS2</v>
      </c>
      <c r="L74">
        <f>'２部シングルス'!C45</f>
        <v>0</v>
      </c>
      <c r="M74">
        <f>'２部シングルス'!D45</f>
        <v>0</v>
      </c>
      <c r="N74" t="str">
        <f>'２部シングルス'!E45</f>
        <v/>
      </c>
      <c r="O74" s="80">
        <f>'２部シングルス'!F45</f>
        <v>0</v>
      </c>
      <c r="P74">
        <f>'２部シングルス'!G45</f>
        <v>0</v>
      </c>
    </row>
    <row r="75" spans="1:16">
      <c r="A75" s="84">
        <f>'2部ダブルス'!A46</f>
        <v>0</v>
      </c>
      <c r="B75" t="str">
        <f>'2部ダブルス'!B46</f>
        <v>BD2</v>
      </c>
      <c r="C75">
        <f>'2部ダブルス'!C46</f>
        <v>0</v>
      </c>
      <c r="D75">
        <f>'2部ダブルス'!D46</f>
        <v>0</v>
      </c>
      <c r="E75" t="str">
        <f>'2部ダブルス'!E46</f>
        <v/>
      </c>
      <c r="F75" s="80">
        <f>'2部ダブルス'!F46</f>
        <v>0</v>
      </c>
      <c r="G75">
        <f>'2部ダブルス'!G46</f>
        <v>0</v>
      </c>
      <c r="J75">
        <f>'２部シングルス'!A46</f>
        <v>30</v>
      </c>
      <c r="K75" t="str">
        <f>'２部シングルス'!B46</f>
        <v>BS2</v>
      </c>
      <c r="L75">
        <f>'２部シングルス'!C46</f>
        <v>0</v>
      </c>
      <c r="M75">
        <f>'２部シングルス'!D46</f>
        <v>0</v>
      </c>
      <c r="N75" t="str">
        <f>'２部シングルス'!E46</f>
        <v/>
      </c>
      <c r="O75" s="80">
        <f>'２部シングルス'!F46</f>
        <v>0</v>
      </c>
      <c r="P75">
        <f>'２部シングルス'!G46</f>
        <v>0</v>
      </c>
    </row>
    <row r="76" spans="1:16">
      <c r="A76" s="84">
        <f>'2部ダブルス'!A47</f>
        <v>16</v>
      </c>
      <c r="B76" t="str">
        <f>'2部ダブルス'!B47</f>
        <v>BD2</v>
      </c>
      <c r="C76">
        <f>'2部ダブルス'!C47</f>
        <v>0</v>
      </c>
      <c r="D76">
        <f>'2部ダブルス'!D47</f>
        <v>0</v>
      </c>
      <c r="E76" t="str">
        <f>'2部ダブルス'!E47</f>
        <v/>
      </c>
      <c r="F76" s="80">
        <f>'2部ダブルス'!F47</f>
        <v>0</v>
      </c>
      <c r="G76">
        <f>'2部ダブルス'!G47</f>
        <v>0</v>
      </c>
      <c r="J76">
        <f>'２部シングルス'!A47</f>
        <v>31</v>
      </c>
      <c r="K76" t="str">
        <f>'２部シングルス'!B47</f>
        <v>BS2</v>
      </c>
      <c r="L76">
        <f>'２部シングルス'!C47</f>
        <v>0</v>
      </c>
      <c r="M76">
        <f>'２部シングルス'!D47</f>
        <v>0</v>
      </c>
      <c r="N76" t="str">
        <f>'２部シングルス'!E47</f>
        <v/>
      </c>
      <c r="O76" s="80">
        <f>'２部シングルス'!F47</f>
        <v>0</v>
      </c>
      <c r="P76">
        <f>'２部シングルス'!G47</f>
        <v>0</v>
      </c>
    </row>
    <row r="77" spans="1:16">
      <c r="A77" s="84">
        <f>'2部ダブルス'!A48</f>
        <v>0</v>
      </c>
      <c r="B77" t="str">
        <f>'2部ダブルス'!B48</f>
        <v>BD2</v>
      </c>
      <c r="C77">
        <f>'2部ダブルス'!C48</f>
        <v>0</v>
      </c>
      <c r="D77">
        <f>'2部ダブルス'!D48</f>
        <v>0</v>
      </c>
      <c r="E77" t="str">
        <f>'2部ダブルス'!E48</f>
        <v/>
      </c>
      <c r="F77" s="80">
        <f>'2部ダブルス'!F48</f>
        <v>0</v>
      </c>
      <c r="G77">
        <f>'2部ダブルス'!G48</f>
        <v>0</v>
      </c>
      <c r="J77">
        <f>'２部シングルス'!A48</f>
        <v>32</v>
      </c>
      <c r="K77" t="str">
        <f>'２部シングルス'!B48</f>
        <v>BS2</v>
      </c>
      <c r="L77">
        <f>'２部シングルス'!C48</f>
        <v>0</v>
      </c>
      <c r="M77">
        <f>'２部シングルス'!D48</f>
        <v>0</v>
      </c>
      <c r="N77" t="str">
        <f>'２部シングルス'!E48</f>
        <v/>
      </c>
      <c r="O77" s="80">
        <f>'２部シングルス'!F48</f>
        <v>0</v>
      </c>
      <c r="P77">
        <f>'２部シングルス'!G48</f>
        <v>0</v>
      </c>
    </row>
    <row r="78" spans="1:16">
      <c r="A78" s="84">
        <f>'2部ダブルス'!A49</f>
        <v>17</v>
      </c>
      <c r="B78" t="str">
        <f>'2部ダブルス'!B49</f>
        <v>BD2</v>
      </c>
      <c r="C78">
        <f>'2部ダブルス'!C49</f>
        <v>0</v>
      </c>
      <c r="D78">
        <f>'2部ダブルス'!D49</f>
        <v>0</v>
      </c>
      <c r="E78" t="str">
        <f>'2部ダブルス'!E49</f>
        <v/>
      </c>
      <c r="F78" s="80">
        <f>'2部ダブルス'!F49</f>
        <v>0</v>
      </c>
      <c r="G78">
        <f>'2部ダブルス'!G49</f>
        <v>0</v>
      </c>
      <c r="J78">
        <f>'２部シングルス'!A49</f>
        <v>33</v>
      </c>
      <c r="K78" t="str">
        <f>'２部シングルス'!B49</f>
        <v>BS2</v>
      </c>
      <c r="L78">
        <f>'２部シングルス'!C49</f>
        <v>0</v>
      </c>
      <c r="M78">
        <f>'２部シングルス'!D49</f>
        <v>0</v>
      </c>
      <c r="N78" t="str">
        <f>'２部シングルス'!E49</f>
        <v/>
      </c>
      <c r="O78" s="80">
        <f>'２部シングルス'!F49</f>
        <v>0</v>
      </c>
      <c r="P78">
        <f>'２部シングルス'!G49</f>
        <v>0</v>
      </c>
    </row>
    <row r="79" spans="1:16">
      <c r="A79" s="84">
        <f>'2部ダブルス'!A50</f>
        <v>0</v>
      </c>
      <c r="B79" t="str">
        <f>'2部ダブルス'!B50</f>
        <v>BD2</v>
      </c>
      <c r="C79">
        <f>'2部ダブルス'!C50</f>
        <v>0</v>
      </c>
      <c r="D79">
        <f>'2部ダブルス'!D50</f>
        <v>0</v>
      </c>
      <c r="E79" t="str">
        <f>'2部ダブルス'!E50</f>
        <v/>
      </c>
      <c r="F79" s="80">
        <f>'2部ダブルス'!F50</f>
        <v>0</v>
      </c>
      <c r="G79">
        <f>'2部ダブルス'!G50</f>
        <v>0</v>
      </c>
      <c r="J79">
        <f>'２部シングルス'!A50</f>
        <v>34</v>
      </c>
      <c r="K79" t="str">
        <f>'２部シングルス'!B50</f>
        <v>BS2</v>
      </c>
      <c r="L79">
        <f>'２部シングルス'!C50</f>
        <v>0</v>
      </c>
      <c r="M79">
        <f>'２部シングルス'!D50</f>
        <v>0</v>
      </c>
      <c r="N79" t="str">
        <f>'２部シングルス'!E50</f>
        <v/>
      </c>
      <c r="O79" s="80">
        <f>'２部シングルス'!F50</f>
        <v>0</v>
      </c>
      <c r="P79">
        <f>'２部シングルス'!G50</f>
        <v>0</v>
      </c>
    </row>
    <row r="80" spans="1:16">
      <c r="A80" s="84">
        <f>'2部ダブルス'!A51</f>
        <v>18</v>
      </c>
      <c r="B80" t="str">
        <f>'2部ダブルス'!B51</f>
        <v>BD2</v>
      </c>
      <c r="C80">
        <f>'2部ダブルス'!C51</f>
        <v>0</v>
      </c>
      <c r="D80">
        <f>'2部ダブルス'!D51</f>
        <v>0</v>
      </c>
      <c r="E80" t="str">
        <f>'2部ダブルス'!E51</f>
        <v/>
      </c>
      <c r="F80" s="80">
        <f>'2部ダブルス'!F51</f>
        <v>0</v>
      </c>
      <c r="G80">
        <f>'2部ダブルス'!G51</f>
        <v>0</v>
      </c>
      <c r="J80">
        <f>'２部シングルス'!A51</f>
        <v>35</v>
      </c>
      <c r="K80" t="str">
        <f>'２部シングルス'!B51</f>
        <v>BS2</v>
      </c>
      <c r="L80">
        <f>'２部シングルス'!C51</f>
        <v>0</v>
      </c>
      <c r="M80">
        <f>'２部シングルス'!D51</f>
        <v>0</v>
      </c>
      <c r="N80" t="str">
        <f>'２部シングルス'!E51</f>
        <v/>
      </c>
      <c r="O80" s="80">
        <f>'２部シングルス'!F51</f>
        <v>0</v>
      </c>
      <c r="P80">
        <f>'２部シングルス'!G51</f>
        <v>0</v>
      </c>
    </row>
    <row r="81" spans="1:16">
      <c r="A81" s="84">
        <f>'2部ダブルス'!A52</f>
        <v>0</v>
      </c>
      <c r="B81" t="str">
        <f>'2部ダブルス'!B52</f>
        <v>BD2</v>
      </c>
      <c r="C81">
        <f>'2部ダブルス'!C52</f>
        <v>0</v>
      </c>
      <c r="D81">
        <f>'2部ダブルス'!D52</f>
        <v>0</v>
      </c>
      <c r="E81" t="str">
        <f>'2部ダブルス'!E52</f>
        <v/>
      </c>
      <c r="F81" s="80">
        <f>'2部ダブルス'!F52</f>
        <v>0</v>
      </c>
      <c r="G81">
        <f>'2部ダブルス'!G52</f>
        <v>0</v>
      </c>
      <c r="J81">
        <f>'２部シングルス'!A52</f>
        <v>36</v>
      </c>
      <c r="K81" t="str">
        <f>'２部シングルス'!B52</f>
        <v>BS2</v>
      </c>
      <c r="L81">
        <f>'２部シングルス'!C52</f>
        <v>0</v>
      </c>
      <c r="M81">
        <f>'２部シングルス'!D52</f>
        <v>0</v>
      </c>
      <c r="N81" t="str">
        <f>'２部シングルス'!E52</f>
        <v/>
      </c>
      <c r="O81" s="80">
        <f>'２部シングルス'!F52</f>
        <v>0</v>
      </c>
      <c r="P81">
        <f>'２部シングルス'!G52</f>
        <v>0</v>
      </c>
    </row>
    <row r="82" spans="1:16">
      <c r="A82" s="84">
        <f>'2部ダブルス'!A53</f>
        <v>19</v>
      </c>
      <c r="B82" t="str">
        <f>'2部ダブルス'!B53</f>
        <v>BD2</v>
      </c>
      <c r="C82">
        <f>'2部ダブルス'!C53</f>
        <v>0</v>
      </c>
      <c r="D82">
        <f>'2部ダブルス'!D53</f>
        <v>0</v>
      </c>
      <c r="E82" t="str">
        <f>'2部ダブルス'!E53</f>
        <v/>
      </c>
      <c r="F82" s="80">
        <f>'2部ダブルス'!F53</f>
        <v>0</v>
      </c>
      <c r="G82">
        <f>'2部ダブルス'!G53</f>
        <v>0</v>
      </c>
      <c r="J82">
        <f>'２部シングルス'!A53</f>
        <v>37</v>
      </c>
      <c r="K82" t="str">
        <f>'２部シングルス'!B53</f>
        <v>BS2</v>
      </c>
      <c r="L82">
        <f>'２部シングルス'!C53</f>
        <v>0</v>
      </c>
      <c r="M82">
        <f>'２部シングルス'!D53</f>
        <v>0</v>
      </c>
      <c r="N82" t="str">
        <f>'２部シングルス'!E53</f>
        <v/>
      </c>
      <c r="O82" s="80">
        <f>'２部シングルス'!F53</f>
        <v>0</v>
      </c>
      <c r="P82">
        <f>'２部シングルス'!G53</f>
        <v>0</v>
      </c>
    </row>
    <row r="83" spans="1:16">
      <c r="A83" s="84">
        <f>'2部ダブルス'!A54</f>
        <v>0</v>
      </c>
      <c r="B83" t="str">
        <f>'2部ダブルス'!B54</f>
        <v>BD2</v>
      </c>
      <c r="C83">
        <f>'2部ダブルス'!C54</f>
        <v>0</v>
      </c>
      <c r="D83">
        <f>'2部ダブルス'!D54</f>
        <v>0</v>
      </c>
      <c r="E83" t="str">
        <f>'2部ダブルス'!E54</f>
        <v/>
      </c>
      <c r="F83" s="80">
        <f>'2部ダブルス'!F54</f>
        <v>0</v>
      </c>
      <c r="G83">
        <f>'2部ダブルス'!G54</f>
        <v>0</v>
      </c>
      <c r="J83">
        <f>'２部シングルス'!A54</f>
        <v>38</v>
      </c>
      <c r="K83" t="str">
        <f>'２部シングルス'!B54</f>
        <v>BS2</v>
      </c>
      <c r="L83">
        <f>'２部シングルス'!C54</f>
        <v>0</v>
      </c>
      <c r="M83">
        <f>'２部シングルス'!D54</f>
        <v>0</v>
      </c>
      <c r="N83" t="str">
        <f>'２部シングルス'!E54</f>
        <v/>
      </c>
      <c r="O83" s="80">
        <f>'２部シングルス'!F54</f>
        <v>0</v>
      </c>
      <c r="P83">
        <f>'２部シングルス'!G54</f>
        <v>0</v>
      </c>
    </row>
    <row r="84" spans="1:16">
      <c r="A84" s="84">
        <f>'2部ダブルス'!A55</f>
        <v>20</v>
      </c>
      <c r="B84" t="str">
        <f>'2部ダブルス'!B55</f>
        <v>BD2</v>
      </c>
      <c r="C84">
        <f>'2部ダブルス'!C55</f>
        <v>0</v>
      </c>
      <c r="D84">
        <f>'2部ダブルス'!D55</f>
        <v>0</v>
      </c>
      <c r="E84" t="str">
        <f>'2部ダブルス'!E55</f>
        <v/>
      </c>
      <c r="F84" s="80">
        <f>'2部ダブルス'!F55</f>
        <v>0</v>
      </c>
      <c r="G84">
        <f>'2部ダブルス'!G55</f>
        <v>0</v>
      </c>
      <c r="J84">
        <f>'２部シングルス'!A55</f>
        <v>39</v>
      </c>
      <c r="K84" t="str">
        <f>'２部シングルス'!B55</f>
        <v>BS2</v>
      </c>
      <c r="L84">
        <f>'２部シングルス'!C55</f>
        <v>0</v>
      </c>
      <c r="M84">
        <f>'２部シングルス'!D55</f>
        <v>0</v>
      </c>
      <c r="N84" t="str">
        <f>'２部シングルス'!E55</f>
        <v/>
      </c>
      <c r="O84" s="80">
        <f>'２部シングルス'!F55</f>
        <v>0</v>
      </c>
      <c r="P84">
        <f>'２部シングルス'!G55</f>
        <v>0</v>
      </c>
    </row>
    <row r="85" spans="1:16">
      <c r="A85" s="84">
        <f>'2部ダブルス'!A56</f>
        <v>0</v>
      </c>
      <c r="B85" t="str">
        <f>'2部ダブルス'!B56</f>
        <v>BD2</v>
      </c>
      <c r="C85">
        <f>'2部ダブルス'!C56</f>
        <v>0</v>
      </c>
      <c r="D85">
        <f>'2部ダブルス'!D56</f>
        <v>0</v>
      </c>
      <c r="E85" t="str">
        <f>'2部ダブルス'!E56</f>
        <v/>
      </c>
      <c r="F85" s="80">
        <f>'2部ダブルス'!F56</f>
        <v>0</v>
      </c>
      <c r="G85">
        <f>'2部ダブルス'!G56</f>
        <v>0</v>
      </c>
      <c r="J85">
        <f>'２部シングルス'!A56</f>
        <v>40</v>
      </c>
      <c r="K85" t="str">
        <f>'２部シングルス'!B56</f>
        <v>BS2</v>
      </c>
      <c r="L85">
        <f>'２部シングルス'!C56</f>
        <v>0</v>
      </c>
      <c r="M85">
        <f>'２部シングルス'!D56</f>
        <v>0</v>
      </c>
      <c r="N85" t="str">
        <f>'２部シングルス'!E56</f>
        <v/>
      </c>
      <c r="O85" s="80">
        <f>'２部シングルス'!F56</f>
        <v>0</v>
      </c>
      <c r="P85">
        <f>'２部シングルス'!G56</f>
        <v>0</v>
      </c>
    </row>
    <row r="89" spans="1:16">
      <c r="A89" s="82" t="s">
        <v>164</v>
      </c>
      <c r="B89" s="82" t="s">
        <v>16</v>
      </c>
      <c r="C89" s="82" t="s">
        <v>165</v>
      </c>
      <c r="D89" s="82" t="s">
        <v>166</v>
      </c>
      <c r="E89" s="82" t="s">
        <v>167</v>
      </c>
      <c r="F89" s="83" t="s">
        <v>168</v>
      </c>
      <c r="G89" s="82" t="s">
        <v>169</v>
      </c>
      <c r="J89" s="82" t="s">
        <v>164</v>
      </c>
      <c r="K89" s="82" t="s">
        <v>16</v>
      </c>
      <c r="L89" s="82" t="s">
        <v>165</v>
      </c>
      <c r="M89" s="82" t="s">
        <v>170</v>
      </c>
      <c r="N89" s="82" t="s">
        <v>167</v>
      </c>
      <c r="O89" s="83" t="s">
        <v>168</v>
      </c>
      <c r="P89" s="82" t="s">
        <v>169</v>
      </c>
    </row>
    <row r="90" spans="1:16">
      <c r="A90" s="84">
        <f>'3年ダブルス'!A8</f>
        <v>1</v>
      </c>
      <c r="B90" t="str">
        <f>'3年ダブルス'!B8</f>
        <v>3BD</v>
      </c>
      <c r="C90">
        <f>'3年ダブルス'!C8</f>
        <v>0</v>
      </c>
      <c r="D90">
        <f>'3年ダブルス'!D8</f>
        <v>0</v>
      </c>
      <c r="E90" t="str">
        <f>'3年ダブルス'!E8</f>
        <v/>
      </c>
      <c r="F90" s="80">
        <f>'3年ダブルス'!F8</f>
        <v>0</v>
      </c>
      <c r="G90">
        <f>'3年ダブルス'!G8</f>
        <v>0</v>
      </c>
      <c r="J90">
        <f>'３年シングルス'!A8</f>
        <v>1</v>
      </c>
      <c r="K90" t="str">
        <f>'３年シングルス'!B8</f>
        <v>3BS</v>
      </c>
      <c r="L90">
        <f>'３年シングルス'!C8</f>
        <v>0</v>
      </c>
      <c r="M90">
        <f>'３年シングルス'!D8</f>
        <v>0</v>
      </c>
      <c r="N90" t="str">
        <f>'３年シングルス'!E8</f>
        <v/>
      </c>
      <c r="O90" s="80">
        <f>'３年シングルス'!F8</f>
        <v>0</v>
      </c>
      <c r="P90">
        <f>'３年シングルス'!G8</f>
        <v>0</v>
      </c>
    </row>
    <row r="91" spans="1:16">
      <c r="A91" s="84"/>
      <c r="B91" t="str">
        <f>'3年ダブルス'!B9</f>
        <v>3BD</v>
      </c>
      <c r="C91">
        <f>'3年ダブルス'!C9</f>
        <v>0</v>
      </c>
      <c r="D91">
        <f>'3年ダブルス'!D9</f>
        <v>0</v>
      </c>
      <c r="E91" t="str">
        <f>'3年ダブルス'!E9</f>
        <v/>
      </c>
      <c r="F91" s="80">
        <f>'3年ダブルス'!F9</f>
        <v>0</v>
      </c>
      <c r="G91">
        <f>'3年ダブルス'!G9</f>
        <v>0</v>
      </c>
      <c r="J91">
        <f>'３年シングルス'!A9</f>
        <v>2</v>
      </c>
      <c r="K91" t="str">
        <f>'３年シングルス'!B9</f>
        <v>3BS</v>
      </c>
      <c r="L91">
        <f>'３年シングルス'!C9</f>
        <v>0</v>
      </c>
      <c r="M91">
        <f>'３年シングルス'!D9</f>
        <v>0</v>
      </c>
      <c r="N91" t="str">
        <f>'３年シングルス'!E9</f>
        <v/>
      </c>
      <c r="O91" s="80">
        <f>'３年シングルス'!F9</f>
        <v>0</v>
      </c>
      <c r="P91">
        <f>'３年シングルス'!G9</f>
        <v>0</v>
      </c>
    </row>
    <row r="92" spans="1:16">
      <c r="A92" s="84">
        <f>'3年ダブルス'!A10</f>
        <v>2</v>
      </c>
      <c r="B92" t="str">
        <f>'3年ダブルス'!B10</f>
        <v>3BD</v>
      </c>
      <c r="C92">
        <f>'3年ダブルス'!C10</f>
        <v>0</v>
      </c>
      <c r="D92">
        <f>'3年ダブルス'!D10</f>
        <v>0</v>
      </c>
      <c r="E92" t="str">
        <f>'3年ダブルス'!E10</f>
        <v/>
      </c>
      <c r="F92" s="80">
        <f>'3年ダブルス'!F10</f>
        <v>0</v>
      </c>
      <c r="G92">
        <f>'3年ダブルス'!G10</f>
        <v>0</v>
      </c>
      <c r="J92">
        <f>'３年シングルス'!A10</f>
        <v>3</v>
      </c>
      <c r="K92" t="str">
        <f>'３年シングルス'!B10</f>
        <v>3BS</v>
      </c>
      <c r="L92">
        <f>'３年シングルス'!C10</f>
        <v>0</v>
      </c>
      <c r="M92">
        <f>'３年シングルス'!D10</f>
        <v>0</v>
      </c>
      <c r="N92" t="str">
        <f>'３年シングルス'!E10</f>
        <v/>
      </c>
      <c r="O92" s="80">
        <f>'３年シングルス'!F10</f>
        <v>0</v>
      </c>
      <c r="P92">
        <f>'３年シングルス'!G10</f>
        <v>0</v>
      </c>
    </row>
    <row r="93" spans="1:16">
      <c r="A93" s="84"/>
      <c r="B93" t="str">
        <f>'3年ダブルス'!B11</f>
        <v>3BD</v>
      </c>
      <c r="C93">
        <f>'3年ダブルス'!C11</f>
        <v>0</v>
      </c>
      <c r="D93">
        <f>'3年ダブルス'!D11</f>
        <v>0</v>
      </c>
      <c r="E93" t="str">
        <f>'3年ダブルス'!E11</f>
        <v/>
      </c>
      <c r="F93" s="80">
        <f>'3年ダブルス'!F11</f>
        <v>0</v>
      </c>
      <c r="G93">
        <f>'3年ダブルス'!G11</f>
        <v>0</v>
      </c>
      <c r="J93">
        <f>'３年シングルス'!A11</f>
        <v>4</v>
      </c>
      <c r="K93" t="str">
        <f>'３年シングルス'!B11</f>
        <v>3BS</v>
      </c>
      <c r="L93">
        <f>'３年シングルス'!C11</f>
        <v>0</v>
      </c>
      <c r="M93">
        <f>'３年シングルス'!D11</f>
        <v>0</v>
      </c>
      <c r="N93" t="str">
        <f>'３年シングルス'!E11</f>
        <v/>
      </c>
      <c r="O93" s="80">
        <f>'３年シングルス'!F11</f>
        <v>0</v>
      </c>
      <c r="P93">
        <f>'３年シングルス'!G11</f>
        <v>0</v>
      </c>
    </row>
    <row r="94" spans="1:16">
      <c r="A94" s="84">
        <f>'3年ダブルス'!A12</f>
        <v>3</v>
      </c>
      <c r="B94" t="str">
        <f>'3年ダブルス'!B12</f>
        <v>3BD</v>
      </c>
      <c r="C94">
        <f>'3年ダブルス'!C12</f>
        <v>0</v>
      </c>
      <c r="D94">
        <f>'3年ダブルス'!D12</f>
        <v>0</v>
      </c>
      <c r="E94" t="str">
        <f>'3年ダブルス'!E12</f>
        <v/>
      </c>
      <c r="F94" s="80">
        <f>'3年ダブルス'!F12</f>
        <v>0</v>
      </c>
      <c r="G94">
        <f>'3年ダブルス'!G12</f>
        <v>0</v>
      </c>
      <c r="J94">
        <f>'３年シングルス'!A12</f>
        <v>5</v>
      </c>
      <c r="K94" t="str">
        <f>'３年シングルス'!B12</f>
        <v>3BS</v>
      </c>
      <c r="L94">
        <f>'３年シングルス'!C12</f>
        <v>0</v>
      </c>
      <c r="M94">
        <f>'３年シングルス'!D12</f>
        <v>0</v>
      </c>
      <c r="N94" t="str">
        <f>'３年シングルス'!E12</f>
        <v/>
      </c>
      <c r="O94" s="80">
        <f>'３年シングルス'!F12</f>
        <v>0</v>
      </c>
      <c r="P94">
        <f>'３年シングルス'!G12</f>
        <v>0</v>
      </c>
    </row>
    <row r="95" spans="1:16">
      <c r="A95" s="84"/>
      <c r="B95" t="str">
        <f>'3年ダブルス'!B13</f>
        <v>3BD</v>
      </c>
      <c r="C95">
        <f>'3年ダブルス'!C13</f>
        <v>0</v>
      </c>
      <c r="D95">
        <f>'3年ダブルス'!D13</f>
        <v>0</v>
      </c>
      <c r="E95" t="str">
        <f>'3年ダブルス'!E13</f>
        <v/>
      </c>
      <c r="F95" s="80">
        <f>'3年ダブルス'!F13</f>
        <v>0</v>
      </c>
      <c r="G95">
        <f>'3年ダブルス'!G13</f>
        <v>0</v>
      </c>
      <c r="J95">
        <f>'３年シングルス'!A13</f>
        <v>6</v>
      </c>
      <c r="K95" t="str">
        <f>'３年シングルス'!B13</f>
        <v>3BS</v>
      </c>
      <c r="L95">
        <f>'３年シングルス'!C13</f>
        <v>0</v>
      </c>
      <c r="M95">
        <f>'３年シングルス'!D13</f>
        <v>0</v>
      </c>
      <c r="N95" t="str">
        <f>'３年シングルス'!E13</f>
        <v/>
      </c>
      <c r="O95" s="80">
        <f>'３年シングルス'!F13</f>
        <v>0</v>
      </c>
      <c r="P95">
        <f>'３年シングルス'!G13</f>
        <v>0</v>
      </c>
    </row>
    <row r="96" spans="1:16">
      <c r="A96" s="84">
        <f>'3年ダブルス'!A14</f>
        <v>4</v>
      </c>
      <c r="B96" t="str">
        <f>'3年ダブルス'!B14</f>
        <v>3BD</v>
      </c>
      <c r="C96">
        <f>'3年ダブルス'!C14</f>
        <v>0</v>
      </c>
      <c r="D96">
        <f>'3年ダブルス'!D14</f>
        <v>0</v>
      </c>
      <c r="E96" t="str">
        <f>'3年ダブルス'!E14</f>
        <v/>
      </c>
      <c r="F96" s="80">
        <f>'3年ダブルス'!F14</f>
        <v>0</v>
      </c>
      <c r="G96">
        <f>'3年ダブルス'!G14</f>
        <v>0</v>
      </c>
      <c r="J96">
        <f>'３年シングルス'!A14</f>
        <v>7</v>
      </c>
      <c r="K96" t="str">
        <f>'３年シングルス'!B14</f>
        <v>3BS</v>
      </c>
      <c r="L96">
        <f>'３年シングルス'!C14</f>
        <v>0</v>
      </c>
      <c r="M96">
        <f>'３年シングルス'!D14</f>
        <v>0</v>
      </c>
      <c r="N96" t="str">
        <f>'３年シングルス'!E14</f>
        <v/>
      </c>
      <c r="O96" s="80">
        <f>'３年シングルス'!F14</f>
        <v>0</v>
      </c>
      <c r="P96">
        <f>'３年シングルス'!G14</f>
        <v>0</v>
      </c>
    </row>
    <row r="97" spans="1:16">
      <c r="A97" s="84"/>
      <c r="B97" t="str">
        <f>'3年ダブルス'!B15</f>
        <v>3BD</v>
      </c>
      <c r="C97">
        <f>'3年ダブルス'!C15</f>
        <v>0</v>
      </c>
      <c r="D97">
        <f>'3年ダブルス'!D15</f>
        <v>0</v>
      </c>
      <c r="E97" t="str">
        <f>'3年ダブルス'!E15</f>
        <v/>
      </c>
      <c r="F97" s="80">
        <f>'3年ダブルス'!F15</f>
        <v>0</v>
      </c>
      <c r="G97">
        <f>'3年ダブルス'!G15</f>
        <v>0</v>
      </c>
      <c r="J97">
        <f>'３年シングルス'!A15</f>
        <v>8</v>
      </c>
      <c r="K97" t="str">
        <f>'３年シングルス'!B15</f>
        <v>3BS</v>
      </c>
      <c r="L97">
        <f>'３年シングルス'!C15</f>
        <v>0</v>
      </c>
      <c r="M97">
        <f>'３年シングルス'!D15</f>
        <v>0</v>
      </c>
      <c r="N97" t="str">
        <f>'３年シングルス'!E15</f>
        <v/>
      </c>
      <c r="O97" s="80">
        <f>'３年シングルス'!F15</f>
        <v>0</v>
      </c>
      <c r="P97">
        <f>'３年シングルス'!G15</f>
        <v>0</v>
      </c>
    </row>
    <row r="98" spans="1:16">
      <c r="A98" s="84">
        <f>'3年ダブルス'!A16</f>
        <v>5</v>
      </c>
      <c r="B98" t="str">
        <f>'3年ダブルス'!B16</f>
        <v>3BD</v>
      </c>
      <c r="C98">
        <f>'3年ダブルス'!C16</f>
        <v>0</v>
      </c>
      <c r="D98">
        <f>'3年ダブルス'!D16</f>
        <v>0</v>
      </c>
      <c r="E98" t="str">
        <f>'3年ダブルス'!E16</f>
        <v/>
      </c>
      <c r="F98" s="80">
        <f>'3年ダブルス'!F16</f>
        <v>0</v>
      </c>
      <c r="G98">
        <f>'3年ダブルス'!G16</f>
        <v>0</v>
      </c>
      <c r="J98">
        <f>'３年シングルス'!A16</f>
        <v>9</v>
      </c>
      <c r="K98" t="str">
        <f>'３年シングルス'!B16</f>
        <v>3BS</v>
      </c>
      <c r="L98">
        <f>'３年シングルス'!C16</f>
        <v>0</v>
      </c>
      <c r="M98">
        <f>'３年シングルス'!D16</f>
        <v>0</v>
      </c>
      <c r="N98" t="str">
        <f>'３年シングルス'!E16</f>
        <v/>
      </c>
      <c r="O98" s="80">
        <f>'３年シングルス'!F16</f>
        <v>0</v>
      </c>
      <c r="P98">
        <f>'３年シングルス'!G16</f>
        <v>0</v>
      </c>
    </row>
    <row r="99" spans="1:16">
      <c r="A99" s="84"/>
      <c r="B99" t="str">
        <f>'3年ダブルス'!B17</f>
        <v>3BD</v>
      </c>
      <c r="C99">
        <f>'3年ダブルス'!C17</f>
        <v>0</v>
      </c>
      <c r="D99">
        <f>'3年ダブルス'!D17</f>
        <v>0</v>
      </c>
      <c r="E99" t="str">
        <f>'3年ダブルス'!E17</f>
        <v/>
      </c>
      <c r="F99" s="80">
        <f>'3年ダブルス'!F17</f>
        <v>0</v>
      </c>
      <c r="G99">
        <f>'3年ダブルス'!G17</f>
        <v>0</v>
      </c>
      <c r="J99">
        <f>'３年シングルス'!A17</f>
        <v>10</v>
      </c>
      <c r="K99" t="str">
        <f>'３年シングルス'!B17</f>
        <v>3BS</v>
      </c>
      <c r="L99">
        <f>'３年シングルス'!C17</f>
        <v>0</v>
      </c>
      <c r="M99">
        <f>'３年シングルス'!D17</f>
        <v>0</v>
      </c>
      <c r="N99" t="str">
        <f>'３年シングルス'!E17</f>
        <v/>
      </c>
      <c r="O99" s="80">
        <f>'３年シングルス'!F17</f>
        <v>0</v>
      </c>
      <c r="P99">
        <f>'３年シングルス'!G17</f>
        <v>0</v>
      </c>
    </row>
    <row r="100" spans="1:16">
      <c r="A100" s="84">
        <f>'3年ダブルス'!A18</f>
        <v>6</v>
      </c>
      <c r="B100" t="str">
        <f>'3年ダブルス'!B18</f>
        <v>3BD</v>
      </c>
      <c r="C100">
        <f>'3年ダブルス'!C18</f>
        <v>0</v>
      </c>
      <c r="D100">
        <f>'3年ダブルス'!D18</f>
        <v>0</v>
      </c>
      <c r="E100" t="str">
        <f>'3年ダブルス'!E18</f>
        <v/>
      </c>
      <c r="F100" s="80">
        <f>'3年ダブルス'!F18</f>
        <v>0</v>
      </c>
      <c r="G100">
        <f>'3年ダブルス'!G18</f>
        <v>0</v>
      </c>
      <c r="J100">
        <f>'３年シングルス'!A18</f>
        <v>11</v>
      </c>
      <c r="K100" t="str">
        <f>'３年シングルス'!B18</f>
        <v>3BS</v>
      </c>
      <c r="L100">
        <f>'３年シングルス'!C18</f>
        <v>0</v>
      </c>
      <c r="M100">
        <f>'３年シングルス'!D18</f>
        <v>0</v>
      </c>
      <c r="N100" t="str">
        <f>'３年シングルス'!E18</f>
        <v/>
      </c>
      <c r="O100" s="80">
        <f>'３年シングルス'!F18</f>
        <v>0</v>
      </c>
      <c r="P100">
        <f>'３年シングルス'!G18</f>
        <v>0</v>
      </c>
    </row>
    <row r="101" spans="1:16">
      <c r="A101" s="84"/>
      <c r="B101" t="str">
        <f>'3年ダブルス'!B19</f>
        <v>3BD</v>
      </c>
      <c r="C101">
        <f>'3年ダブルス'!C19</f>
        <v>0</v>
      </c>
      <c r="D101">
        <f>'3年ダブルス'!D19</f>
        <v>0</v>
      </c>
      <c r="E101" t="str">
        <f>'3年ダブルス'!E19</f>
        <v/>
      </c>
      <c r="F101" s="80">
        <f>'3年ダブルス'!F19</f>
        <v>0</v>
      </c>
      <c r="G101">
        <f>'3年ダブルス'!G19</f>
        <v>0</v>
      </c>
      <c r="J101">
        <f>'３年シングルス'!A19</f>
        <v>12</v>
      </c>
      <c r="K101" t="str">
        <f>'３年シングルス'!B19</f>
        <v>3BS</v>
      </c>
      <c r="L101">
        <f>'３年シングルス'!C19</f>
        <v>0</v>
      </c>
      <c r="M101">
        <f>'３年シングルス'!D19</f>
        <v>0</v>
      </c>
      <c r="N101" t="str">
        <f>'３年シングルス'!E19</f>
        <v/>
      </c>
      <c r="O101" s="80">
        <f>'３年シングルス'!F19</f>
        <v>0</v>
      </c>
      <c r="P101">
        <f>'３年シングルス'!G19</f>
        <v>0</v>
      </c>
    </row>
    <row r="102" spans="1:16">
      <c r="A102" s="84">
        <f>'3年ダブルス'!A20</f>
        <v>7</v>
      </c>
      <c r="B102" t="str">
        <f>'3年ダブルス'!B20</f>
        <v>3BD</v>
      </c>
      <c r="C102">
        <f>'3年ダブルス'!C20</f>
        <v>0</v>
      </c>
      <c r="D102">
        <f>'3年ダブルス'!D20</f>
        <v>0</v>
      </c>
      <c r="E102" t="str">
        <f>'3年ダブルス'!E20</f>
        <v/>
      </c>
      <c r="F102" s="80">
        <f>'3年ダブルス'!F20</f>
        <v>0</v>
      </c>
      <c r="G102">
        <f>'3年ダブルス'!G20</f>
        <v>0</v>
      </c>
      <c r="J102">
        <f>'３年シングルス'!A20</f>
        <v>13</v>
      </c>
      <c r="K102" t="str">
        <f>'３年シングルス'!B20</f>
        <v>3BS</v>
      </c>
      <c r="L102">
        <f>'３年シングルス'!C20</f>
        <v>0</v>
      </c>
      <c r="M102">
        <f>'３年シングルス'!D20</f>
        <v>0</v>
      </c>
      <c r="N102" t="str">
        <f>'３年シングルス'!E20</f>
        <v/>
      </c>
      <c r="O102" s="80">
        <f>'３年シングルス'!F20</f>
        <v>0</v>
      </c>
      <c r="P102">
        <f>'３年シングルス'!G20</f>
        <v>0</v>
      </c>
    </row>
    <row r="103" spans="1:16">
      <c r="A103" s="84"/>
      <c r="B103" t="str">
        <f>'3年ダブルス'!B21</f>
        <v>3BD</v>
      </c>
      <c r="C103">
        <f>'3年ダブルス'!C21</f>
        <v>0</v>
      </c>
      <c r="D103">
        <f>'3年ダブルス'!D21</f>
        <v>0</v>
      </c>
      <c r="E103" t="str">
        <f>'3年ダブルス'!E21</f>
        <v/>
      </c>
      <c r="F103" s="80">
        <f>'3年ダブルス'!F21</f>
        <v>0</v>
      </c>
      <c r="G103">
        <f>'3年ダブルス'!G21</f>
        <v>0</v>
      </c>
      <c r="J103">
        <f>'３年シングルス'!A21</f>
        <v>14</v>
      </c>
      <c r="K103" t="str">
        <f>'３年シングルス'!B21</f>
        <v>3BS</v>
      </c>
      <c r="L103">
        <f>'３年シングルス'!C21</f>
        <v>0</v>
      </c>
      <c r="M103">
        <f>'３年シングルス'!D21</f>
        <v>0</v>
      </c>
      <c r="N103" t="str">
        <f>'３年シングルス'!E21</f>
        <v/>
      </c>
      <c r="O103" s="80">
        <f>'３年シングルス'!F21</f>
        <v>0</v>
      </c>
      <c r="P103">
        <f>'３年シングルス'!G21</f>
        <v>0</v>
      </c>
    </row>
    <row r="104" spans="1:16">
      <c r="A104" s="84">
        <f>'3年ダブルス'!A22</f>
        <v>8</v>
      </c>
      <c r="B104" t="str">
        <f>'3年ダブルス'!B22</f>
        <v>3BD</v>
      </c>
      <c r="C104">
        <f>'3年ダブルス'!C22</f>
        <v>0</v>
      </c>
      <c r="D104">
        <f>'3年ダブルス'!D22</f>
        <v>0</v>
      </c>
      <c r="E104" t="str">
        <f>'3年ダブルス'!E22</f>
        <v/>
      </c>
      <c r="F104" s="80">
        <f>'3年ダブルス'!F22</f>
        <v>0</v>
      </c>
      <c r="G104">
        <f>'3年ダブルス'!G22</f>
        <v>0</v>
      </c>
      <c r="J104">
        <f>'３年シングルス'!A22</f>
        <v>15</v>
      </c>
      <c r="K104" t="str">
        <f>'３年シングルス'!B22</f>
        <v>3BS</v>
      </c>
      <c r="L104">
        <f>'３年シングルス'!C22</f>
        <v>0</v>
      </c>
      <c r="M104">
        <f>'３年シングルス'!D22</f>
        <v>0</v>
      </c>
      <c r="N104" t="str">
        <f>'３年シングルス'!E22</f>
        <v/>
      </c>
      <c r="O104" s="80">
        <f>'３年シングルス'!F22</f>
        <v>0</v>
      </c>
      <c r="P104">
        <f>'３年シングルス'!G22</f>
        <v>0</v>
      </c>
    </row>
    <row r="105" spans="1:16">
      <c r="A105" s="84"/>
      <c r="B105" t="str">
        <f>'3年ダブルス'!B23</f>
        <v>3BD</v>
      </c>
      <c r="C105">
        <f>'3年ダブルス'!C23</f>
        <v>0</v>
      </c>
      <c r="D105">
        <f>'3年ダブルス'!D23</f>
        <v>0</v>
      </c>
      <c r="E105" t="str">
        <f>'3年ダブルス'!E23</f>
        <v/>
      </c>
      <c r="F105" s="80">
        <f>'3年ダブルス'!F23</f>
        <v>0</v>
      </c>
      <c r="G105">
        <f>'3年ダブルス'!G23</f>
        <v>0</v>
      </c>
      <c r="J105">
        <f>'３年シングルス'!A23</f>
        <v>16</v>
      </c>
      <c r="K105" t="str">
        <f>'３年シングルス'!B23</f>
        <v>3BS</v>
      </c>
      <c r="L105">
        <f>'３年シングルス'!C23</f>
        <v>0</v>
      </c>
      <c r="M105">
        <f>'３年シングルス'!D23</f>
        <v>0</v>
      </c>
      <c r="N105" t="str">
        <f>'３年シングルス'!E23</f>
        <v/>
      </c>
      <c r="O105" s="80">
        <f>'３年シングルス'!F23</f>
        <v>0</v>
      </c>
      <c r="P105">
        <f>'３年シングルス'!G23</f>
        <v>0</v>
      </c>
    </row>
    <row r="106" spans="1:16">
      <c r="A106" s="84">
        <f>'3年ダブルス'!A24</f>
        <v>9</v>
      </c>
      <c r="B106" t="str">
        <f>'3年ダブルス'!B24</f>
        <v>3BD</v>
      </c>
      <c r="C106">
        <f>'3年ダブルス'!C24</f>
        <v>0</v>
      </c>
      <c r="D106">
        <f>'3年ダブルス'!D24</f>
        <v>0</v>
      </c>
      <c r="E106" t="str">
        <f>'3年ダブルス'!E24</f>
        <v/>
      </c>
      <c r="F106" s="80">
        <f>'3年ダブルス'!F24</f>
        <v>0</v>
      </c>
      <c r="G106">
        <f>'3年ダブルス'!G24</f>
        <v>0</v>
      </c>
      <c r="J106">
        <f>'３年シングルス'!A24</f>
        <v>17</v>
      </c>
      <c r="K106" t="str">
        <f>'３年シングルス'!B24</f>
        <v>3BS</v>
      </c>
      <c r="L106">
        <f>'３年シングルス'!C24</f>
        <v>0</v>
      </c>
      <c r="M106">
        <f>'３年シングルス'!D24</f>
        <v>0</v>
      </c>
      <c r="N106" t="str">
        <f>'３年シングルス'!E24</f>
        <v/>
      </c>
      <c r="O106" s="80">
        <f>'３年シングルス'!F24</f>
        <v>0</v>
      </c>
      <c r="P106">
        <f>'３年シングルス'!G24</f>
        <v>0</v>
      </c>
    </row>
    <row r="107" spans="1:16">
      <c r="A107" s="84"/>
      <c r="B107" t="str">
        <f>'3年ダブルス'!B25</f>
        <v>3BD</v>
      </c>
      <c r="C107">
        <f>'3年ダブルス'!C25</f>
        <v>0</v>
      </c>
      <c r="D107">
        <f>'3年ダブルス'!D25</f>
        <v>0</v>
      </c>
      <c r="E107" t="str">
        <f>'3年ダブルス'!E25</f>
        <v/>
      </c>
      <c r="F107" s="80">
        <f>'3年ダブルス'!F25</f>
        <v>0</v>
      </c>
      <c r="G107">
        <f>'3年ダブルス'!G25</f>
        <v>0</v>
      </c>
      <c r="J107">
        <f>'３年シングルス'!A25</f>
        <v>18</v>
      </c>
      <c r="K107" t="str">
        <f>'３年シングルス'!B25</f>
        <v>3BS</v>
      </c>
      <c r="L107">
        <f>'３年シングルス'!C25</f>
        <v>0</v>
      </c>
      <c r="M107">
        <f>'３年シングルス'!D25</f>
        <v>0</v>
      </c>
      <c r="N107" t="str">
        <f>'３年シングルス'!E25</f>
        <v/>
      </c>
      <c r="O107" s="80">
        <f>'３年シングルス'!F25</f>
        <v>0</v>
      </c>
      <c r="P107">
        <f>'３年シングルス'!G25</f>
        <v>0</v>
      </c>
    </row>
    <row r="108" spans="1:16">
      <c r="A108" s="84">
        <f>'3年ダブルス'!A26</f>
        <v>10</v>
      </c>
      <c r="B108" t="str">
        <f>'3年ダブルス'!B26</f>
        <v>3BD</v>
      </c>
      <c r="C108">
        <f>'3年ダブルス'!C26</f>
        <v>0</v>
      </c>
      <c r="D108">
        <f>'3年ダブルス'!D26</f>
        <v>0</v>
      </c>
      <c r="E108" t="str">
        <f>'3年ダブルス'!E26</f>
        <v/>
      </c>
      <c r="F108" s="80">
        <f>'3年ダブルス'!F26</f>
        <v>0</v>
      </c>
      <c r="G108">
        <f>'3年ダブルス'!G26</f>
        <v>0</v>
      </c>
      <c r="J108">
        <f>'３年シングルス'!A26</f>
        <v>19</v>
      </c>
      <c r="K108" t="str">
        <f>'３年シングルス'!B26</f>
        <v>3BS</v>
      </c>
      <c r="L108">
        <f>'３年シングルス'!C26</f>
        <v>0</v>
      </c>
      <c r="M108">
        <f>'３年シングルス'!D26</f>
        <v>0</v>
      </c>
      <c r="N108" t="str">
        <f>'３年シングルス'!E26</f>
        <v/>
      </c>
      <c r="O108" s="80">
        <f>'３年シングルス'!F26</f>
        <v>0</v>
      </c>
      <c r="P108">
        <f>'３年シングルス'!G26</f>
        <v>0</v>
      </c>
    </row>
    <row r="109" spans="1:16">
      <c r="A109" s="84"/>
      <c r="B109" t="str">
        <f>'3年ダブルス'!B27</f>
        <v>3BD</v>
      </c>
      <c r="C109">
        <f>'3年ダブルス'!C27</f>
        <v>0</v>
      </c>
      <c r="D109">
        <f>'3年ダブルス'!D27</f>
        <v>0</v>
      </c>
      <c r="E109" t="str">
        <f>'3年ダブルス'!E27</f>
        <v/>
      </c>
      <c r="F109" s="80">
        <f>'3年ダブルス'!F27</f>
        <v>0</v>
      </c>
      <c r="G109">
        <f>'3年ダブルス'!G27</f>
        <v>0</v>
      </c>
      <c r="J109">
        <f>'３年シングルス'!A27</f>
        <v>20</v>
      </c>
      <c r="K109" t="str">
        <f>'３年シングルス'!B27</f>
        <v>3BS</v>
      </c>
      <c r="L109">
        <f>'３年シングルス'!C27</f>
        <v>0</v>
      </c>
      <c r="M109">
        <f>'３年シングルス'!D27</f>
        <v>0</v>
      </c>
      <c r="N109" t="str">
        <f>'３年シングルス'!E27</f>
        <v/>
      </c>
      <c r="O109" s="80">
        <f>'３年シングルス'!F27</f>
        <v>0</v>
      </c>
      <c r="P109">
        <f>'３年シングルス'!G27</f>
        <v>0</v>
      </c>
    </row>
    <row r="110" spans="1:16">
      <c r="A110" s="84">
        <f>'3年ダブルス'!A37</f>
        <v>11</v>
      </c>
      <c r="B110" t="str">
        <f>'3年ダブルス'!B37</f>
        <v>3BD</v>
      </c>
      <c r="C110">
        <f>'3年ダブルス'!C37</f>
        <v>0</v>
      </c>
      <c r="D110">
        <f>'3年ダブルス'!D37</f>
        <v>0</v>
      </c>
      <c r="E110" t="str">
        <f>'3年ダブルス'!E37</f>
        <v/>
      </c>
      <c r="F110" s="80">
        <f>'3年ダブルス'!F37</f>
        <v>0</v>
      </c>
      <c r="G110">
        <f>'3年ダブルス'!G37</f>
        <v>0</v>
      </c>
      <c r="J110">
        <f>'３年シングルス'!A37</f>
        <v>21</v>
      </c>
      <c r="K110" t="str">
        <f>'３年シングルス'!B37</f>
        <v>3BS</v>
      </c>
      <c r="L110">
        <f>'３年シングルス'!C37</f>
        <v>0</v>
      </c>
      <c r="M110">
        <f>'３年シングルス'!D37</f>
        <v>0</v>
      </c>
      <c r="N110" t="str">
        <f>'３年シングルス'!E37</f>
        <v/>
      </c>
      <c r="O110" s="80">
        <f>'３年シングルス'!F37</f>
        <v>0</v>
      </c>
      <c r="P110">
        <f>'３年シングルス'!G37</f>
        <v>0</v>
      </c>
    </row>
    <row r="111" spans="1:16">
      <c r="A111" s="84">
        <f>'3年ダブルス'!A38</f>
        <v>0</v>
      </c>
      <c r="B111" t="str">
        <f>'3年ダブルス'!B38</f>
        <v>3BD</v>
      </c>
      <c r="C111">
        <f>'3年ダブルス'!C38</f>
        <v>0</v>
      </c>
      <c r="D111">
        <f>'3年ダブルス'!D38</f>
        <v>0</v>
      </c>
      <c r="E111" t="str">
        <f>'3年ダブルス'!E38</f>
        <v/>
      </c>
      <c r="F111" s="80">
        <f>'3年ダブルス'!F38</f>
        <v>0</v>
      </c>
      <c r="G111">
        <f>'3年ダブルス'!G38</f>
        <v>0</v>
      </c>
      <c r="J111">
        <f>'３年シングルス'!A38</f>
        <v>22</v>
      </c>
      <c r="K111" t="str">
        <f>'３年シングルス'!B38</f>
        <v>3BS</v>
      </c>
      <c r="L111">
        <f>'３年シングルス'!C38</f>
        <v>0</v>
      </c>
      <c r="M111">
        <f>'３年シングルス'!D38</f>
        <v>0</v>
      </c>
      <c r="N111" t="str">
        <f>'３年シングルス'!E38</f>
        <v/>
      </c>
      <c r="O111" s="80">
        <f>'３年シングルス'!F38</f>
        <v>0</v>
      </c>
      <c r="P111">
        <f>'３年シングルス'!G38</f>
        <v>0</v>
      </c>
    </row>
    <row r="112" spans="1:16">
      <c r="A112" s="84">
        <f>'3年ダブルス'!A39</f>
        <v>12</v>
      </c>
      <c r="B112" t="str">
        <f>'3年ダブルス'!B39</f>
        <v>3BD</v>
      </c>
      <c r="C112">
        <f>'3年ダブルス'!C39</f>
        <v>0</v>
      </c>
      <c r="D112">
        <f>'3年ダブルス'!D39</f>
        <v>0</v>
      </c>
      <c r="E112" t="str">
        <f>'3年ダブルス'!E39</f>
        <v/>
      </c>
      <c r="F112" s="80">
        <f>'3年ダブルス'!F39</f>
        <v>0</v>
      </c>
      <c r="G112">
        <f>'3年ダブルス'!G39</f>
        <v>0</v>
      </c>
      <c r="J112">
        <f>'３年シングルス'!A39</f>
        <v>23</v>
      </c>
      <c r="K112" t="str">
        <f>'３年シングルス'!B39</f>
        <v>3BS</v>
      </c>
      <c r="L112">
        <f>'３年シングルス'!C39</f>
        <v>0</v>
      </c>
      <c r="M112">
        <f>'３年シングルス'!D39</f>
        <v>0</v>
      </c>
      <c r="N112" t="str">
        <f>'３年シングルス'!E39</f>
        <v/>
      </c>
      <c r="O112" s="80">
        <f>'３年シングルス'!F39</f>
        <v>0</v>
      </c>
      <c r="P112">
        <f>'３年シングルス'!G39</f>
        <v>0</v>
      </c>
    </row>
    <row r="113" spans="1:16">
      <c r="A113" s="84">
        <f>'3年ダブルス'!A40</f>
        <v>0</v>
      </c>
      <c r="B113" t="str">
        <f>'3年ダブルス'!B40</f>
        <v>3BD</v>
      </c>
      <c r="C113">
        <f>'3年ダブルス'!C40</f>
        <v>0</v>
      </c>
      <c r="D113">
        <f>'3年ダブルス'!D40</f>
        <v>0</v>
      </c>
      <c r="E113" t="str">
        <f>'3年ダブルス'!E40</f>
        <v/>
      </c>
      <c r="F113" s="80">
        <f>'3年ダブルス'!F40</f>
        <v>0</v>
      </c>
      <c r="G113">
        <f>'3年ダブルス'!G40</f>
        <v>0</v>
      </c>
      <c r="J113">
        <f>'３年シングルス'!A40</f>
        <v>24</v>
      </c>
      <c r="K113" t="str">
        <f>'３年シングルス'!B40</f>
        <v>3BS</v>
      </c>
      <c r="L113">
        <f>'３年シングルス'!C40</f>
        <v>0</v>
      </c>
      <c r="M113">
        <f>'３年シングルス'!D40</f>
        <v>0</v>
      </c>
      <c r="N113" t="str">
        <f>'３年シングルス'!E40</f>
        <v/>
      </c>
      <c r="O113" s="80">
        <f>'３年シングルス'!F40</f>
        <v>0</v>
      </c>
      <c r="P113">
        <f>'３年シングルス'!G40</f>
        <v>0</v>
      </c>
    </row>
    <row r="114" spans="1:16">
      <c r="A114" s="84">
        <f>'3年ダブルス'!A41</f>
        <v>13</v>
      </c>
      <c r="B114" t="str">
        <f>'3年ダブルス'!B41</f>
        <v>3BD</v>
      </c>
      <c r="C114">
        <f>'3年ダブルス'!C41</f>
        <v>0</v>
      </c>
      <c r="D114">
        <f>'3年ダブルス'!D41</f>
        <v>0</v>
      </c>
      <c r="E114" t="str">
        <f>'3年ダブルス'!E41</f>
        <v/>
      </c>
      <c r="F114" s="80">
        <f>'3年ダブルス'!F41</f>
        <v>0</v>
      </c>
      <c r="G114">
        <f>'3年ダブルス'!G41</f>
        <v>0</v>
      </c>
      <c r="J114">
        <f>'３年シングルス'!A41</f>
        <v>25</v>
      </c>
      <c r="K114" t="str">
        <f>'３年シングルス'!B41</f>
        <v>3BS</v>
      </c>
      <c r="L114">
        <f>'３年シングルス'!C41</f>
        <v>0</v>
      </c>
      <c r="M114">
        <f>'３年シングルス'!D41</f>
        <v>0</v>
      </c>
      <c r="N114" t="str">
        <f>'３年シングルス'!E41</f>
        <v/>
      </c>
      <c r="O114" s="80">
        <f>'３年シングルス'!F41</f>
        <v>0</v>
      </c>
      <c r="P114">
        <f>'３年シングルス'!G41</f>
        <v>0</v>
      </c>
    </row>
    <row r="115" spans="1:16">
      <c r="A115" s="84">
        <f>'3年ダブルス'!A42</f>
        <v>0</v>
      </c>
      <c r="B115" t="str">
        <f>'3年ダブルス'!B42</f>
        <v>3BD</v>
      </c>
      <c r="C115">
        <f>'3年ダブルス'!C42</f>
        <v>0</v>
      </c>
      <c r="D115">
        <f>'3年ダブルス'!D42</f>
        <v>0</v>
      </c>
      <c r="E115" t="str">
        <f>'3年ダブルス'!E42</f>
        <v/>
      </c>
      <c r="F115" s="80">
        <f>'3年ダブルス'!F42</f>
        <v>0</v>
      </c>
      <c r="G115">
        <f>'3年ダブルス'!G42</f>
        <v>0</v>
      </c>
      <c r="J115">
        <f>'３年シングルス'!A42</f>
        <v>26</v>
      </c>
      <c r="K115" t="str">
        <f>'３年シングルス'!B42</f>
        <v>3BS</v>
      </c>
      <c r="L115">
        <f>'３年シングルス'!C42</f>
        <v>0</v>
      </c>
      <c r="M115">
        <f>'３年シングルス'!D42</f>
        <v>0</v>
      </c>
      <c r="N115" t="str">
        <f>'３年シングルス'!E42</f>
        <v/>
      </c>
      <c r="O115" s="80">
        <f>'３年シングルス'!F42</f>
        <v>0</v>
      </c>
      <c r="P115">
        <f>'３年シングルス'!G42</f>
        <v>0</v>
      </c>
    </row>
    <row r="116" spans="1:16">
      <c r="A116" s="84">
        <f>'3年ダブルス'!A43</f>
        <v>14</v>
      </c>
      <c r="B116" t="str">
        <f>'3年ダブルス'!B43</f>
        <v>3BD</v>
      </c>
      <c r="C116">
        <f>'3年ダブルス'!C43</f>
        <v>0</v>
      </c>
      <c r="D116">
        <f>'3年ダブルス'!D43</f>
        <v>0</v>
      </c>
      <c r="E116" t="str">
        <f>'3年ダブルス'!E43</f>
        <v/>
      </c>
      <c r="F116" s="80">
        <f>'3年ダブルス'!F43</f>
        <v>0</v>
      </c>
      <c r="G116">
        <f>'3年ダブルス'!G43</f>
        <v>0</v>
      </c>
      <c r="J116">
        <f>'３年シングルス'!A43</f>
        <v>27</v>
      </c>
      <c r="K116" t="str">
        <f>'３年シングルス'!B43</f>
        <v>3BS</v>
      </c>
      <c r="L116">
        <f>'３年シングルス'!C43</f>
        <v>0</v>
      </c>
      <c r="M116">
        <f>'３年シングルス'!D43</f>
        <v>0</v>
      </c>
      <c r="N116" t="str">
        <f>'３年シングルス'!E43</f>
        <v/>
      </c>
      <c r="O116" s="80">
        <f>'３年シングルス'!F43</f>
        <v>0</v>
      </c>
      <c r="P116">
        <f>'３年シングルス'!G43</f>
        <v>0</v>
      </c>
    </row>
    <row r="117" spans="1:16">
      <c r="A117" s="84">
        <f>'3年ダブルス'!A44</f>
        <v>0</v>
      </c>
      <c r="B117" t="str">
        <f>'3年ダブルス'!B44</f>
        <v>3BD</v>
      </c>
      <c r="C117">
        <f>'3年ダブルス'!C44</f>
        <v>0</v>
      </c>
      <c r="D117">
        <f>'3年ダブルス'!D44</f>
        <v>0</v>
      </c>
      <c r="E117" t="str">
        <f>'3年ダブルス'!E44</f>
        <v/>
      </c>
      <c r="F117" s="80">
        <f>'3年ダブルス'!F44</f>
        <v>0</v>
      </c>
      <c r="G117">
        <f>'3年ダブルス'!G44</f>
        <v>0</v>
      </c>
      <c r="J117">
        <f>'３年シングルス'!A44</f>
        <v>28</v>
      </c>
      <c r="K117" t="str">
        <f>'３年シングルス'!B44</f>
        <v>3BS</v>
      </c>
      <c r="L117">
        <f>'３年シングルス'!C44</f>
        <v>0</v>
      </c>
      <c r="M117">
        <f>'３年シングルス'!D44</f>
        <v>0</v>
      </c>
      <c r="N117" t="str">
        <f>'３年シングルス'!E44</f>
        <v/>
      </c>
      <c r="O117" s="80">
        <f>'３年シングルス'!F44</f>
        <v>0</v>
      </c>
      <c r="P117">
        <f>'３年シングルス'!G44</f>
        <v>0</v>
      </c>
    </row>
    <row r="118" spans="1:16">
      <c r="A118" s="84">
        <f>'3年ダブルス'!A45</f>
        <v>15</v>
      </c>
      <c r="B118" t="str">
        <f>'3年ダブルス'!B45</f>
        <v>3BD</v>
      </c>
      <c r="C118">
        <f>'3年ダブルス'!C45</f>
        <v>0</v>
      </c>
      <c r="D118">
        <f>'3年ダブルス'!D45</f>
        <v>0</v>
      </c>
      <c r="E118" t="str">
        <f>'3年ダブルス'!E45</f>
        <v/>
      </c>
      <c r="F118" s="80">
        <f>'3年ダブルス'!F45</f>
        <v>0</v>
      </c>
      <c r="G118">
        <f>'3年ダブルス'!G45</f>
        <v>0</v>
      </c>
      <c r="J118">
        <f>'３年シングルス'!A45</f>
        <v>29</v>
      </c>
      <c r="K118" t="str">
        <f>'３年シングルス'!B45</f>
        <v>3BS</v>
      </c>
      <c r="L118">
        <f>'３年シングルス'!C45</f>
        <v>0</v>
      </c>
      <c r="M118">
        <f>'３年シングルス'!D45</f>
        <v>0</v>
      </c>
      <c r="N118" t="str">
        <f>'３年シングルス'!E45</f>
        <v/>
      </c>
      <c r="O118" s="80">
        <f>'３年シングルス'!F45</f>
        <v>0</v>
      </c>
      <c r="P118">
        <f>'３年シングルス'!G45</f>
        <v>0</v>
      </c>
    </row>
    <row r="119" spans="1:16">
      <c r="A119" s="84">
        <f>'3年ダブルス'!A46</f>
        <v>0</v>
      </c>
      <c r="B119" t="str">
        <f>'3年ダブルス'!B46</f>
        <v>3BD</v>
      </c>
      <c r="C119">
        <f>'3年ダブルス'!C46</f>
        <v>0</v>
      </c>
      <c r="D119">
        <f>'3年ダブルス'!D46</f>
        <v>0</v>
      </c>
      <c r="E119" t="str">
        <f>'3年ダブルス'!E46</f>
        <v/>
      </c>
      <c r="F119" s="80">
        <f>'3年ダブルス'!F46</f>
        <v>0</v>
      </c>
      <c r="G119">
        <f>'3年ダブルス'!G46</f>
        <v>0</v>
      </c>
      <c r="J119">
        <f>'３年シングルス'!A46</f>
        <v>30</v>
      </c>
      <c r="K119" t="str">
        <f>'３年シングルス'!B46</f>
        <v>3BS</v>
      </c>
      <c r="L119">
        <f>'３年シングルス'!C46</f>
        <v>0</v>
      </c>
      <c r="M119">
        <f>'３年シングルス'!D46</f>
        <v>0</v>
      </c>
      <c r="N119" t="str">
        <f>'３年シングルス'!E46</f>
        <v/>
      </c>
      <c r="O119" s="80">
        <f>'３年シングルス'!F46</f>
        <v>0</v>
      </c>
      <c r="P119">
        <f>'３年シングルス'!G46</f>
        <v>0</v>
      </c>
    </row>
    <row r="120" spans="1:16">
      <c r="A120" s="84">
        <f>'3年ダブルス'!A47</f>
        <v>16</v>
      </c>
      <c r="B120" t="str">
        <f>'3年ダブルス'!B47</f>
        <v>3BD</v>
      </c>
      <c r="C120">
        <f>'3年ダブルス'!C47</f>
        <v>0</v>
      </c>
      <c r="D120">
        <f>'3年ダブルス'!D47</f>
        <v>0</v>
      </c>
      <c r="E120" t="str">
        <f>'3年ダブルス'!E47</f>
        <v/>
      </c>
      <c r="F120" s="80">
        <f>'3年ダブルス'!F47</f>
        <v>0</v>
      </c>
      <c r="G120">
        <f>'3年ダブルス'!G47</f>
        <v>0</v>
      </c>
      <c r="J120">
        <f>'３年シングルス'!A47</f>
        <v>31</v>
      </c>
      <c r="K120" t="str">
        <f>'３年シングルス'!B47</f>
        <v>3BS</v>
      </c>
      <c r="L120">
        <f>'３年シングルス'!C47</f>
        <v>0</v>
      </c>
      <c r="M120">
        <f>'３年シングルス'!D47</f>
        <v>0</v>
      </c>
      <c r="N120" t="str">
        <f>'３年シングルス'!E47</f>
        <v/>
      </c>
      <c r="O120" s="80">
        <f>'３年シングルス'!F47</f>
        <v>0</v>
      </c>
      <c r="P120">
        <f>'３年シングルス'!G47</f>
        <v>0</v>
      </c>
    </row>
    <row r="121" spans="1:16">
      <c r="A121" s="84">
        <f>'3年ダブルス'!A48</f>
        <v>0</v>
      </c>
      <c r="B121" t="str">
        <f>'3年ダブルス'!B48</f>
        <v>3BD</v>
      </c>
      <c r="C121">
        <f>'3年ダブルス'!C48</f>
        <v>0</v>
      </c>
      <c r="D121">
        <f>'3年ダブルス'!D48</f>
        <v>0</v>
      </c>
      <c r="E121" t="str">
        <f>'3年ダブルス'!E48</f>
        <v/>
      </c>
      <c r="F121" s="80">
        <f>'3年ダブルス'!F48</f>
        <v>0</v>
      </c>
      <c r="G121">
        <f>'3年ダブルス'!G48</f>
        <v>0</v>
      </c>
      <c r="J121">
        <f>'３年シングルス'!A48</f>
        <v>32</v>
      </c>
      <c r="K121" t="str">
        <f>'３年シングルス'!B48</f>
        <v>3BS</v>
      </c>
      <c r="L121">
        <f>'３年シングルス'!C48</f>
        <v>0</v>
      </c>
      <c r="M121">
        <f>'３年シングルス'!D48</f>
        <v>0</v>
      </c>
      <c r="N121" t="str">
        <f>'３年シングルス'!E48</f>
        <v/>
      </c>
      <c r="O121" s="80">
        <f>'３年シングルス'!F48</f>
        <v>0</v>
      </c>
      <c r="P121">
        <f>'３年シングルス'!G48</f>
        <v>0</v>
      </c>
    </row>
    <row r="122" spans="1:16">
      <c r="A122" s="84">
        <f>'3年ダブルス'!A49</f>
        <v>17</v>
      </c>
      <c r="B122" t="str">
        <f>'3年ダブルス'!B49</f>
        <v>3BD</v>
      </c>
      <c r="C122">
        <f>'3年ダブルス'!C49</f>
        <v>0</v>
      </c>
      <c r="D122">
        <f>'3年ダブルス'!D49</f>
        <v>0</v>
      </c>
      <c r="E122" t="str">
        <f>'3年ダブルス'!E49</f>
        <v/>
      </c>
      <c r="F122" s="80">
        <f>'3年ダブルス'!F49</f>
        <v>0</v>
      </c>
      <c r="G122">
        <f>'3年ダブルス'!G49</f>
        <v>0</v>
      </c>
      <c r="J122">
        <f>'３年シングルス'!A49</f>
        <v>33</v>
      </c>
      <c r="K122" t="str">
        <f>'３年シングルス'!B49</f>
        <v>3BS</v>
      </c>
      <c r="L122">
        <f>'３年シングルス'!C49</f>
        <v>0</v>
      </c>
      <c r="M122">
        <f>'３年シングルス'!D49</f>
        <v>0</v>
      </c>
      <c r="N122" t="str">
        <f>'３年シングルス'!E49</f>
        <v/>
      </c>
      <c r="O122" s="80">
        <f>'３年シングルス'!F49</f>
        <v>0</v>
      </c>
      <c r="P122">
        <f>'３年シングルス'!G49</f>
        <v>0</v>
      </c>
    </row>
    <row r="123" spans="1:16">
      <c r="A123" s="84">
        <f>'3年ダブルス'!A50</f>
        <v>0</v>
      </c>
      <c r="B123" t="str">
        <f>'3年ダブルス'!B50</f>
        <v>3BD</v>
      </c>
      <c r="C123">
        <f>'3年ダブルス'!C50</f>
        <v>0</v>
      </c>
      <c r="D123">
        <f>'3年ダブルス'!D50</f>
        <v>0</v>
      </c>
      <c r="E123" t="str">
        <f>'3年ダブルス'!E50</f>
        <v/>
      </c>
      <c r="F123" s="80">
        <f>'3年ダブルス'!F50</f>
        <v>0</v>
      </c>
      <c r="G123">
        <f>'3年ダブルス'!G50</f>
        <v>0</v>
      </c>
      <c r="J123">
        <f>'３年シングルス'!A50</f>
        <v>34</v>
      </c>
      <c r="K123" t="str">
        <f>'３年シングルス'!B50</f>
        <v>3BS</v>
      </c>
      <c r="L123">
        <f>'３年シングルス'!C50</f>
        <v>0</v>
      </c>
      <c r="M123">
        <f>'３年シングルス'!D50</f>
        <v>0</v>
      </c>
      <c r="N123" t="str">
        <f>'３年シングルス'!E50</f>
        <v/>
      </c>
      <c r="O123" s="80">
        <f>'３年シングルス'!F50</f>
        <v>0</v>
      </c>
      <c r="P123">
        <f>'３年シングルス'!G50</f>
        <v>0</v>
      </c>
    </row>
    <row r="124" spans="1:16">
      <c r="A124" s="84">
        <f>'3年ダブルス'!A51</f>
        <v>18</v>
      </c>
      <c r="B124" t="str">
        <f>'3年ダブルス'!B51</f>
        <v>3BD</v>
      </c>
      <c r="C124">
        <f>'3年ダブルス'!C51</f>
        <v>0</v>
      </c>
      <c r="D124">
        <f>'3年ダブルス'!D51</f>
        <v>0</v>
      </c>
      <c r="E124" t="str">
        <f>'3年ダブルス'!E51</f>
        <v/>
      </c>
      <c r="F124" s="80">
        <f>'3年ダブルス'!F51</f>
        <v>0</v>
      </c>
      <c r="G124">
        <f>'3年ダブルス'!G51</f>
        <v>0</v>
      </c>
      <c r="J124">
        <f>'３年シングルス'!A51</f>
        <v>35</v>
      </c>
      <c r="K124" t="str">
        <f>'３年シングルス'!B51</f>
        <v>3BS</v>
      </c>
      <c r="L124">
        <f>'３年シングルス'!C51</f>
        <v>0</v>
      </c>
      <c r="M124">
        <f>'３年シングルス'!D51</f>
        <v>0</v>
      </c>
      <c r="N124" t="str">
        <f>'３年シングルス'!E51</f>
        <v/>
      </c>
      <c r="O124" s="80">
        <f>'３年シングルス'!F51</f>
        <v>0</v>
      </c>
      <c r="P124">
        <f>'３年シングルス'!G51</f>
        <v>0</v>
      </c>
    </row>
    <row r="125" spans="1:16">
      <c r="A125" s="84">
        <f>'3年ダブルス'!A52</f>
        <v>0</v>
      </c>
      <c r="B125" t="str">
        <f>'3年ダブルス'!B52</f>
        <v>3BD</v>
      </c>
      <c r="C125">
        <f>'3年ダブルス'!C52</f>
        <v>0</v>
      </c>
      <c r="D125">
        <f>'3年ダブルス'!D52</f>
        <v>0</v>
      </c>
      <c r="E125" t="str">
        <f>'3年ダブルス'!E52</f>
        <v/>
      </c>
      <c r="F125" s="80">
        <f>'3年ダブルス'!F52</f>
        <v>0</v>
      </c>
      <c r="G125">
        <f>'3年ダブルス'!G52</f>
        <v>0</v>
      </c>
      <c r="J125">
        <f>'３年シングルス'!A52</f>
        <v>36</v>
      </c>
      <c r="K125" t="str">
        <f>'３年シングルス'!B52</f>
        <v>3BS</v>
      </c>
      <c r="L125">
        <f>'３年シングルス'!C52</f>
        <v>0</v>
      </c>
      <c r="M125">
        <f>'３年シングルス'!D52</f>
        <v>0</v>
      </c>
      <c r="N125" t="str">
        <f>'３年シングルス'!E52</f>
        <v/>
      </c>
      <c r="O125" s="80">
        <f>'３年シングルス'!F52</f>
        <v>0</v>
      </c>
      <c r="P125">
        <f>'３年シングルス'!G52</f>
        <v>0</v>
      </c>
    </row>
    <row r="126" spans="1:16">
      <c r="A126" s="84">
        <f>'3年ダブルス'!A53</f>
        <v>19</v>
      </c>
      <c r="B126" t="str">
        <f>'3年ダブルス'!B53</f>
        <v>3BD</v>
      </c>
      <c r="C126">
        <f>'3年ダブルス'!C53</f>
        <v>0</v>
      </c>
      <c r="D126">
        <f>'3年ダブルス'!D53</f>
        <v>0</v>
      </c>
      <c r="E126" t="str">
        <f>'3年ダブルス'!E53</f>
        <v/>
      </c>
      <c r="F126" s="80">
        <f>'3年ダブルス'!F53</f>
        <v>0</v>
      </c>
      <c r="G126">
        <f>'3年ダブルス'!G53</f>
        <v>0</v>
      </c>
      <c r="J126">
        <f>'３年シングルス'!A53</f>
        <v>37</v>
      </c>
      <c r="K126" t="str">
        <f>'３年シングルス'!B53</f>
        <v>3BS</v>
      </c>
      <c r="L126">
        <f>'３年シングルス'!C53</f>
        <v>0</v>
      </c>
      <c r="M126">
        <f>'３年シングルス'!D53</f>
        <v>0</v>
      </c>
      <c r="N126" t="str">
        <f>'３年シングルス'!E53</f>
        <v/>
      </c>
      <c r="O126" s="80">
        <f>'３年シングルス'!F53</f>
        <v>0</v>
      </c>
      <c r="P126">
        <f>'３年シングルス'!G53</f>
        <v>0</v>
      </c>
    </row>
    <row r="127" spans="1:16">
      <c r="A127" s="84">
        <f>'3年ダブルス'!A54</f>
        <v>0</v>
      </c>
      <c r="B127" t="str">
        <f>'3年ダブルス'!B54</f>
        <v>3BD</v>
      </c>
      <c r="C127">
        <f>'3年ダブルス'!C54</f>
        <v>0</v>
      </c>
      <c r="D127">
        <f>'3年ダブルス'!D54</f>
        <v>0</v>
      </c>
      <c r="E127" t="str">
        <f>'3年ダブルス'!E54</f>
        <v/>
      </c>
      <c r="F127" s="80">
        <f>'3年ダブルス'!F54</f>
        <v>0</v>
      </c>
      <c r="G127">
        <f>'3年ダブルス'!G54</f>
        <v>0</v>
      </c>
      <c r="J127">
        <f>'３年シングルス'!A54</f>
        <v>38</v>
      </c>
      <c r="K127" t="str">
        <f>'３年シングルス'!B54</f>
        <v>3BS</v>
      </c>
      <c r="L127">
        <f>'３年シングルス'!C54</f>
        <v>0</v>
      </c>
      <c r="M127">
        <f>'３年シングルス'!D54</f>
        <v>0</v>
      </c>
      <c r="N127" t="str">
        <f>'３年シングルス'!E54</f>
        <v/>
      </c>
      <c r="O127" s="80">
        <f>'３年シングルス'!F54</f>
        <v>0</v>
      </c>
      <c r="P127">
        <f>'３年シングルス'!G54</f>
        <v>0</v>
      </c>
    </row>
    <row r="128" spans="1:16">
      <c r="A128" s="84">
        <f>'3年ダブルス'!A55</f>
        <v>20</v>
      </c>
      <c r="B128" t="str">
        <f>'3年ダブルス'!B55</f>
        <v>3BD</v>
      </c>
      <c r="C128">
        <f>'3年ダブルス'!C55</f>
        <v>0</v>
      </c>
      <c r="D128">
        <f>'3年ダブルス'!D55</f>
        <v>0</v>
      </c>
      <c r="E128" t="str">
        <f>'3年ダブルス'!E55</f>
        <v/>
      </c>
      <c r="F128" s="80">
        <f>'3年ダブルス'!F55</f>
        <v>0</v>
      </c>
      <c r="G128">
        <f>'3年ダブルス'!G55</f>
        <v>0</v>
      </c>
      <c r="J128">
        <f>'３年シングルス'!A55</f>
        <v>39</v>
      </c>
      <c r="K128" t="str">
        <f>'３年シングルス'!B55</f>
        <v>3BS</v>
      </c>
      <c r="L128">
        <f>'３年シングルス'!C55</f>
        <v>0</v>
      </c>
      <c r="M128">
        <f>'３年シングルス'!D55</f>
        <v>0</v>
      </c>
      <c r="N128" t="str">
        <f>'３年シングルス'!E55</f>
        <v/>
      </c>
      <c r="O128" s="80">
        <f>'３年シングルス'!F55</f>
        <v>0</v>
      </c>
      <c r="P128">
        <f>'３年シングルス'!G55</f>
        <v>0</v>
      </c>
    </row>
    <row r="129" spans="1:16">
      <c r="A129" s="84">
        <f>'3年ダブルス'!A56</f>
        <v>0</v>
      </c>
      <c r="B129" t="str">
        <f>'3年ダブルス'!B56</f>
        <v>3BD</v>
      </c>
      <c r="C129">
        <f>'3年ダブルス'!C56</f>
        <v>0</v>
      </c>
      <c r="D129">
        <f>'3年ダブルス'!D56</f>
        <v>0</v>
      </c>
      <c r="E129" t="str">
        <f>'3年ダブルス'!E56</f>
        <v/>
      </c>
      <c r="F129" s="80">
        <f>'3年ダブルス'!F56</f>
        <v>0</v>
      </c>
      <c r="G129">
        <f>'3年ダブルス'!G56</f>
        <v>0</v>
      </c>
      <c r="J129">
        <f>'３年シングルス'!A56</f>
        <v>40</v>
      </c>
      <c r="K129" t="str">
        <f>'３年シングルス'!B56</f>
        <v>3BS</v>
      </c>
      <c r="L129">
        <f>'３年シングルス'!C56</f>
        <v>0</v>
      </c>
      <c r="M129">
        <f>'３年シングルス'!D56</f>
        <v>0</v>
      </c>
      <c r="N129" t="str">
        <f>'３年シングルス'!E56</f>
        <v/>
      </c>
      <c r="O129" s="80">
        <f>'３年シングルス'!F56</f>
        <v>0</v>
      </c>
      <c r="P129">
        <f>'３年シングルス'!G56</f>
        <v>0</v>
      </c>
    </row>
  </sheetData>
  <phoneticPr fontId="1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29"/>
  <sheetViews>
    <sheetView topLeftCell="A40" workbookViewId="0">
      <selection sqref="A1:A1048576"/>
    </sheetView>
  </sheetViews>
  <sheetFormatPr defaultRowHeight="13.2"/>
  <cols>
    <col min="6" max="6" width="11.6640625" style="80" bestFit="1" customWidth="1"/>
    <col min="15" max="15" width="11.6640625" style="80" bestFit="1" customWidth="1"/>
  </cols>
  <sheetData>
    <row r="1" spans="1:16">
      <c r="A1" s="82" t="s">
        <v>164</v>
      </c>
      <c r="B1" s="82" t="s">
        <v>16</v>
      </c>
      <c r="C1" s="82" t="s">
        <v>165</v>
      </c>
      <c r="D1" s="82" t="s">
        <v>166</v>
      </c>
      <c r="E1" s="82" t="s">
        <v>167</v>
      </c>
      <c r="F1" s="83" t="s">
        <v>168</v>
      </c>
      <c r="G1" s="82" t="s">
        <v>169</v>
      </c>
      <c r="J1" s="82" t="s">
        <v>164</v>
      </c>
      <c r="K1" s="82" t="s">
        <v>16</v>
      </c>
      <c r="L1" s="82" t="s">
        <v>165</v>
      </c>
      <c r="M1" s="82" t="s">
        <v>170</v>
      </c>
      <c r="N1" s="82" t="s">
        <v>167</v>
      </c>
      <c r="O1" s="83" t="s">
        <v>168</v>
      </c>
      <c r="P1" s="82" t="s">
        <v>169</v>
      </c>
    </row>
    <row r="2" spans="1:16">
      <c r="A2" s="84">
        <f>'1部ダブルス'!H8</f>
        <v>1</v>
      </c>
      <c r="B2" t="str">
        <f>'1部ダブルス'!I8</f>
        <v>GD1</v>
      </c>
      <c r="C2">
        <f>'1部ダブルス'!J8</f>
        <v>0</v>
      </c>
      <c r="D2">
        <f>'1部ダブルス'!K8</f>
        <v>0</v>
      </c>
      <c r="E2" t="str">
        <f>'1部ダブルス'!L8</f>
        <v/>
      </c>
      <c r="F2" s="80">
        <f>'1部ダブルス'!M8</f>
        <v>0</v>
      </c>
      <c r="G2">
        <f>'1部ダブルス'!N8</f>
        <v>0</v>
      </c>
      <c r="J2">
        <f>'1部シングルス'!H8</f>
        <v>1</v>
      </c>
      <c r="K2" t="str">
        <f>'1部シングルス'!I8</f>
        <v>GS1</v>
      </c>
      <c r="L2">
        <f>'1部シングルス'!J8</f>
        <v>0</v>
      </c>
      <c r="M2">
        <f>'1部シングルス'!K8</f>
        <v>0</v>
      </c>
      <c r="N2" t="str">
        <f>'1部シングルス'!L8</f>
        <v/>
      </c>
      <c r="O2" s="80">
        <f>'1部シングルス'!M8</f>
        <v>0</v>
      </c>
      <c r="P2">
        <f>'1部シングルス'!N8</f>
        <v>0</v>
      </c>
    </row>
    <row r="3" spans="1:16">
      <c r="A3" s="84"/>
      <c r="B3" t="str">
        <f>'1部ダブルス'!I9</f>
        <v>GD1</v>
      </c>
      <c r="C3">
        <f>'1部ダブルス'!J9</f>
        <v>0</v>
      </c>
      <c r="D3">
        <f>'1部ダブルス'!K9</f>
        <v>0</v>
      </c>
      <c r="E3" t="str">
        <f>'1部ダブルス'!L9</f>
        <v/>
      </c>
      <c r="F3" s="80">
        <f>'1部ダブルス'!M9</f>
        <v>0</v>
      </c>
      <c r="G3">
        <f>'1部ダブルス'!N9</f>
        <v>0</v>
      </c>
      <c r="J3">
        <f>'1部シングルス'!H9</f>
        <v>2</v>
      </c>
      <c r="K3" t="str">
        <f>'1部シングルス'!I9</f>
        <v>GS1</v>
      </c>
      <c r="L3">
        <f>'1部シングルス'!J9</f>
        <v>0</v>
      </c>
      <c r="M3">
        <f>'1部シングルス'!K9</f>
        <v>0</v>
      </c>
      <c r="N3" t="str">
        <f>'1部シングルス'!L9</f>
        <v/>
      </c>
      <c r="O3" s="80">
        <f>'1部シングルス'!M9</f>
        <v>0</v>
      </c>
      <c r="P3">
        <f>'1部シングルス'!N9</f>
        <v>0</v>
      </c>
    </row>
    <row r="4" spans="1:16">
      <c r="A4" s="84">
        <f>'1部ダブルス'!H10</f>
        <v>2</v>
      </c>
      <c r="B4" t="str">
        <f>'1部ダブルス'!I10</f>
        <v>GD1</v>
      </c>
      <c r="C4">
        <f>'1部ダブルス'!J10</f>
        <v>0</v>
      </c>
      <c r="D4">
        <f>'1部ダブルス'!K10</f>
        <v>0</v>
      </c>
      <c r="E4" t="str">
        <f>'1部ダブルス'!L10</f>
        <v/>
      </c>
      <c r="F4" s="80">
        <f>'1部ダブルス'!M10</f>
        <v>0</v>
      </c>
      <c r="G4">
        <f>'1部ダブルス'!N10</f>
        <v>0</v>
      </c>
      <c r="J4">
        <f>'1部シングルス'!H10</f>
        <v>3</v>
      </c>
      <c r="K4" t="str">
        <f>'1部シングルス'!I10</f>
        <v>GS1</v>
      </c>
      <c r="L4">
        <f>'1部シングルス'!J10</f>
        <v>0</v>
      </c>
      <c r="M4">
        <f>'1部シングルス'!K10</f>
        <v>0</v>
      </c>
      <c r="N4" t="str">
        <f>'1部シングルス'!L10</f>
        <v/>
      </c>
      <c r="O4" s="80">
        <f>'1部シングルス'!M10</f>
        <v>0</v>
      </c>
      <c r="P4">
        <f>'1部シングルス'!N10</f>
        <v>0</v>
      </c>
    </row>
    <row r="5" spans="1:16">
      <c r="A5" s="84"/>
      <c r="B5" t="str">
        <f>'1部ダブルス'!I11</f>
        <v>GD1</v>
      </c>
      <c r="C5">
        <f>'1部ダブルス'!J11</f>
        <v>0</v>
      </c>
      <c r="D5">
        <f>'1部ダブルス'!K11</f>
        <v>0</v>
      </c>
      <c r="E5" t="str">
        <f>'1部ダブルス'!L11</f>
        <v/>
      </c>
      <c r="F5" s="80">
        <f>'1部ダブルス'!M11</f>
        <v>0</v>
      </c>
      <c r="G5">
        <f>'1部ダブルス'!N11</f>
        <v>0</v>
      </c>
      <c r="J5">
        <f>'1部シングルス'!H11</f>
        <v>4</v>
      </c>
      <c r="K5" t="str">
        <f>'1部シングルス'!I11</f>
        <v>GS1</v>
      </c>
      <c r="L5">
        <f>'1部シングルス'!J11</f>
        <v>0</v>
      </c>
      <c r="M5">
        <f>'1部シングルス'!K11</f>
        <v>0</v>
      </c>
      <c r="N5" t="str">
        <f>'1部シングルス'!L11</f>
        <v/>
      </c>
      <c r="O5" s="80">
        <f>'1部シングルス'!M11</f>
        <v>0</v>
      </c>
      <c r="P5">
        <f>'1部シングルス'!N11</f>
        <v>0</v>
      </c>
    </row>
    <row r="6" spans="1:16">
      <c r="A6" s="84">
        <f>'1部ダブルス'!H12</f>
        <v>3</v>
      </c>
      <c r="B6" t="str">
        <f>'1部ダブルス'!I12</f>
        <v>GD1</v>
      </c>
      <c r="C6">
        <f>'1部ダブルス'!J12</f>
        <v>0</v>
      </c>
      <c r="D6">
        <f>'1部ダブルス'!K12</f>
        <v>0</v>
      </c>
      <c r="E6" t="str">
        <f>'1部ダブルス'!L12</f>
        <v/>
      </c>
      <c r="F6" s="80">
        <f>'1部ダブルス'!M12</f>
        <v>0</v>
      </c>
      <c r="G6">
        <f>'1部ダブルス'!N12</f>
        <v>0</v>
      </c>
      <c r="J6">
        <f>'1部シングルス'!H12</f>
        <v>5</v>
      </c>
      <c r="K6" t="str">
        <f>'1部シングルス'!I12</f>
        <v>GS1</v>
      </c>
      <c r="L6">
        <f>'1部シングルス'!J12</f>
        <v>0</v>
      </c>
      <c r="M6">
        <f>'1部シングルス'!K12</f>
        <v>0</v>
      </c>
      <c r="N6" t="str">
        <f>'1部シングルス'!L12</f>
        <v/>
      </c>
      <c r="O6" s="80">
        <f>'1部シングルス'!M12</f>
        <v>0</v>
      </c>
      <c r="P6">
        <f>'1部シングルス'!N12</f>
        <v>0</v>
      </c>
    </row>
    <row r="7" spans="1:16">
      <c r="A7" s="84"/>
      <c r="B7" t="str">
        <f>'1部ダブルス'!I13</f>
        <v>GD1</v>
      </c>
      <c r="C7">
        <f>'1部ダブルス'!J13</f>
        <v>0</v>
      </c>
      <c r="D7">
        <f>'1部ダブルス'!K13</f>
        <v>0</v>
      </c>
      <c r="E7" t="str">
        <f>'1部ダブルス'!L13</f>
        <v/>
      </c>
      <c r="F7" s="80">
        <f>'1部ダブルス'!M13</f>
        <v>0</v>
      </c>
      <c r="G7">
        <f>'1部ダブルス'!N13</f>
        <v>0</v>
      </c>
      <c r="J7">
        <f>'1部シングルス'!H13</f>
        <v>6</v>
      </c>
      <c r="K7" t="str">
        <f>'1部シングルス'!I13</f>
        <v>GS1</v>
      </c>
      <c r="L7">
        <f>'1部シングルス'!J13</f>
        <v>0</v>
      </c>
      <c r="M7">
        <f>'1部シングルス'!K13</f>
        <v>0</v>
      </c>
      <c r="N7" t="str">
        <f>'1部シングルス'!L13</f>
        <v/>
      </c>
      <c r="O7" s="80">
        <f>'1部シングルス'!M13</f>
        <v>0</v>
      </c>
      <c r="P7">
        <f>'1部シングルス'!N13</f>
        <v>0</v>
      </c>
    </row>
    <row r="8" spans="1:16">
      <c r="A8" s="84">
        <f>'1部ダブルス'!H14</f>
        <v>4</v>
      </c>
      <c r="B8" t="str">
        <f>'1部ダブルス'!I14</f>
        <v>GD1</v>
      </c>
      <c r="C8">
        <f>'1部ダブルス'!J14</f>
        <v>0</v>
      </c>
      <c r="D8">
        <f>'1部ダブルス'!K14</f>
        <v>0</v>
      </c>
      <c r="E8" t="str">
        <f>'1部ダブルス'!L14</f>
        <v/>
      </c>
      <c r="F8" s="80">
        <f>'1部ダブルス'!M14</f>
        <v>0</v>
      </c>
      <c r="G8">
        <f>'1部ダブルス'!N14</f>
        <v>0</v>
      </c>
      <c r="J8">
        <f>'1部シングルス'!H14</f>
        <v>7</v>
      </c>
      <c r="K8" t="str">
        <f>'1部シングルス'!I14</f>
        <v>GS1</v>
      </c>
      <c r="L8">
        <f>'1部シングルス'!J14</f>
        <v>0</v>
      </c>
      <c r="M8">
        <f>'1部シングルス'!K14</f>
        <v>0</v>
      </c>
      <c r="N8" t="str">
        <f>'1部シングルス'!L14</f>
        <v/>
      </c>
      <c r="O8" s="80">
        <f>'1部シングルス'!M14</f>
        <v>0</v>
      </c>
      <c r="P8">
        <f>'1部シングルス'!N14</f>
        <v>0</v>
      </c>
    </row>
    <row r="9" spans="1:16">
      <c r="A9" s="84"/>
      <c r="B9" t="str">
        <f>'1部ダブルス'!I15</f>
        <v>GD1</v>
      </c>
      <c r="C9">
        <f>'1部ダブルス'!J15</f>
        <v>0</v>
      </c>
      <c r="D9">
        <f>'1部ダブルス'!K15</f>
        <v>0</v>
      </c>
      <c r="E9" t="str">
        <f>'1部ダブルス'!L15</f>
        <v/>
      </c>
      <c r="F9" s="80">
        <f>'1部ダブルス'!M15</f>
        <v>0</v>
      </c>
      <c r="G9">
        <f>'1部ダブルス'!N15</f>
        <v>0</v>
      </c>
      <c r="J9">
        <f>'1部シングルス'!H15</f>
        <v>8</v>
      </c>
      <c r="K9" t="str">
        <f>'1部シングルス'!I15</f>
        <v>GS1</v>
      </c>
      <c r="L9">
        <f>'1部シングルス'!J15</f>
        <v>0</v>
      </c>
      <c r="M9">
        <f>'1部シングルス'!K15</f>
        <v>0</v>
      </c>
      <c r="N9" t="str">
        <f>'1部シングルス'!L15</f>
        <v/>
      </c>
      <c r="O9" s="80">
        <f>'1部シングルス'!M15</f>
        <v>0</v>
      </c>
      <c r="P9">
        <f>'1部シングルス'!N15</f>
        <v>0</v>
      </c>
    </row>
    <row r="10" spans="1:16">
      <c r="A10" s="84">
        <f>'1部ダブルス'!H16</f>
        <v>5</v>
      </c>
      <c r="B10" t="str">
        <f>'1部ダブルス'!I16</f>
        <v>GD1</v>
      </c>
      <c r="C10">
        <f>'1部ダブルス'!J16</f>
        <v>0</v>
      </c>
      <c r="D10">
        <f>'1部ダブルス'!K16</f>
        <v>0</v>
      </c>
      <c r="E10" t="str">
        <f>'1部ダブルス'!L16</f>
        <v/>
      </c>
      <c r="F10" s="80">
        <f>'1部ダブルス'!M16</f>
        <v>0</v>
      </c>
      <c r="G10">
        <f>'1部ダブルス'!N16</f>
        <v>0</v>
      </c>
      <c r="J10">
        <f>'1部シングルス'!H16</f>
        <v>9</v>
      </c>
      <c r="K10" t="str">
        <f>'1部シングルス'!I16</f>
        <v>GS1</v>
      </c>
      <c r="L10">
        <f>'1部シングルス'!J16</f>
        <v>0</v>
      </c>
      <c r="M10">
        <f>'1部シングルス'!K16</f>
        <v>0</v>
      </c>
      <c r="N10" t="str">
        <f>'1部シングルス'!L16</f>
        <v/>
      </c>
      <c r="O10" s="80">
        <f>'1部シングルス'!M16</f>
        <v>0</v>
      </c>
      <c r="P10">
        <f>'1部シングルス'!N16</f>
        <v>0</v>
      </c>
    </row>
    <row r="11" spans="1:16">
      <c r="A11" s="84"/>
      <c r="B11" t="str">
        <f>'1部ダブルス'!I17</f>
        <v>GD1</v>
      </c>
      <c r="C11">
        <f>'1部ダブルス'!J17</f>
        <v>0</v>
      </c>
      <c r="D11">
        <f>'1部ダブルス'!K17</f>
        <v>0</v>
      </c>
      <c r="E11" t="str">
        <f>'1部ダブルス'!L17</f>
        <v/>
      </c>
      <c r="F11" s="80">
        <f>'1部ダブルス'!M17</f>
        <v>0</v>
      </c>
      <c r="G11">
        <f>'1部ダブルス'!N17</f>
        <v>0</v>
      </c>
      <c r="J11">
        <f>'1部シングルス'!H17</f>
        <v>10</v>
      </c>
      <c r="K11" t="str">
        <f>'1部シングルス'!I17</f>
        <v>GS1</v>
      </c>
      <c r="L11">
        <f>'1部シングルス'!J17</f>
        <v>0</v>
      </c>
      <c r="M11">
        <f>'1部シングルス'!K17</f>
        <v>0</v>
      </c>
      <c r="N11" t="str">
        <f>'1部シングルス'!L17</f>
        <v/>
      </c>
      <c r="O11" s="80">
        <f>'1部シングルス'!M17</f>
        <v>0</v>
      </c>
      <c r="P11">
        <f>'1部シングルス'!N17</f>
        <v>0</v>
      </c>
    </row>
    <row r="12" spans="1:16">
      <c r="A12" s="84">
        <f>'1部ダブルス'!H18</f>
        <v>6</v>
      </c>
      <c r="B12" t="str">
        <f>'1部ダブルス'!I18</f>
        <v>GD1</v>
      </c>
      <c r="C12">
        <f>'1部ダブルス'!J18</f>
        <v>0</v>
      </c>
      <c r="D12">
        <f>'1部ダブルス'!K18</f>
        <v>0</v>
      </c>
      <c r="E12" t="str">
        <f>'1部ダブルス'!L18</f>
        <v/>
      </c>
      <c r="F12" s="80">
        <f>'1部ダブルス'!M18</f>
        <v>0</v>
      </c>
      <c r="G12">
        <f>'1部ダブルス'!N18</f>
        <v>0</v>
      </c>
      <c r="J12">
        <f>'1部シングルス'!H18</f>
        <v>11</v>
      </c>
      <c r="K12" t="str">
        <f>'1部シングルス'!I18</f>
        <v>GS1</v>
      </c>
      <c r="L12">
        <f>'1部シングルス'!J18</f>
        <v>0</v>
      </c>
      <c r="M12">
        <f>'1部シングルス'!K18</f>
        <v>0</v>
      </c>
      <c r="N12" t="str">
        <f>'1部シングルス'!L18</f>
        <v/>
      </c>
      <c r="O12" s="80">
        <f>'1部シングルス'!M18</f>
        <v>0</v>
      </c>
      <c r="P12">
        <f>'1部シングルス'!N18</f>
        <v>0</v>
      </c>
    </row>
    <row r="13" spans="1:16">
      <c r="A13" s="84"/>
      <c r="B13" t="str">
        <f>'1部ダブルス'!I19</f>
        <v>GD1</v>
      </c>
      <c r="C13">
        <f>'1部ダブルス'!J19</f>
        <v>0</v>
      </c>
      <c r="D13">
        <f>'1部ダブルス'!K19</f>
        <v>0</v>
      </c>
      <c r="E13" t="str">
        <f>'1部ダブルス'!L19</f>
        <v/>
      </c>
      <c r="F13" s="80">
        <f>'1部ダブルス'!M19</f>
        <v>0</v>
      </c>
      <c r="G13">
        <f>'1部ダブルス'!N19</f>
        <v>0</v>
      </c>
      <c r="J13">
        <f>'1部シングルス'!H19</f>
        <v>12</v>
      </c>
      <c r="K13" t="str">
        <f>'1部シングルス'!I19</f>
        <v>GS1</v>
      </c>
      <c r="L13">
        <f>'1部シングルス'!J19</f>
        <v>0</v>
      </c>
      <c r="M13">
        <f>'1部シングルス'!K19</f>
        <v>0</v>
      </c>
      <c r="N13" t="str">
        <f>'1部シングルス'!L19</f>
        <v/>
      </c>
      <c r="O13" s="80">
        <f>'1部シングルス'!M19</f>
        <v>0</v>
      </c>
      <c r="P13">
        <f>'1部シングルス'!N19</f>
        <v>0</v>
      </c>
    </row>
    <row r="14" spans="1:16">
      <c r="A14" s="84">
        <f>'1部ダブルス'!H20</f>
        <v>7</v>
      </c>
      <c r="B14" t="str">
        <f>'1部ダブルス'!I20</f>
        <v>GD1</v>
      </c>
      <c r="C14">
        <f>'1部ダブルス'!J20</f>
        <v>0</v>
      </c>
      <c r="D14">
        <f>'1部ダブルス'!K20</f>
        <v>0</v>
      </c>
      <c r="E14" t="str">
        <f>'1部ダブルス'!L20</f>
        <v/>
      </c>
      <c r="F14" s="80">
        <f>'1部ダブルス'!M20</f>
        <v>0</v>
      </c>
      <c r="G14">
        <f>'1部ダブルス'!N20</f>
        <v>0</v>
      </c>
      <c r="J14">
        <f>'1部シングルス'!H20</f>
        <v>13</v>
      </c>
      <c r="K14" t="str">
        <f>'1部シングルス'!I20</f>
        <v>GS1</v>
      </c>
      <c r="L14">
        <f>'1部シングルス'!J20</f>
        <v>0</v>
      </c>
      <c r="M14">
        <f>'1部シングルス'!K20</f>
        <v>0</v>
      </c>
      <c r="N14" t="str">
        <f>'1部シングルス'!L20</f>
        <v/>
      </c>
      <c r="O14" s="80">
        <f>'1部シングルス'!M20</f>
        <v>0</v>
      </c>
      <c r="P14">
        <f>'1部シングルス'!N20</f>
        <v>0</v>
      </c>
    </row>
    <row r="15" spans="1:16">
      <c r="A15" s="84"/>
      <c r="B15" t="str">
        <f>'1部ダブルス'!I21</f>
        <v>GD1</v>
      </c>
      <c r="C15">
        <f>'1部ダブルス'!J21</f>
        <v>0</v>
      </c>
      <c r="D15">
        <f>'1部ダブルス'!K21</f>
        <v>0</v>
      </c>
      <c r="E15" t="str">
        <f>'1部ダブルス'!L21</f>
        <v/>
      </c>
      <c r="F15" s="80">
        <f>'1部ダブルス'!M21</f>
        <v>0</v>
      </c>
      <c r="G15">
        <f>'1部ダブルス'!N21</f>
        <v>0</v>
      </c>
      <c r="J15">
        <f>'1部シングルス'!H21</f>
        <v>14</v>
      </c>
      <c r="K15" t="str">
        <f>'1部シングルス'!I21</f>
        <v>GS1</v>
      </c>
      <c r="L15">
        <f>'1部シングルス'!J21</f>
        <v>0</v>
      </c>
      <c r="M15">
        <f>'1部シングルス'!K21</f>
        <v>0</v>
      </c>
      <c r="N15" t="str">
        <f>'1部シングルス'!L21</f>
        <v/>
      </c>
      <c r="O15" s="80">
        <f>'1部シングルス'!M21</f>
        <v>0</v>
      </c>
      <c r="P15">
        <f>'1部シングルス'!N21</f>
        <v>0</v>
      </c>
    </row>
    <row r="16" spans="1:16">
      <c r="A16" s="84">
        <f>'1部ダブルス'!H22</f>
        <v>8</v>
      </c>
      <c r="B16" t="str">
        <f>'1部ダブルス'!I22</f>
        <v>GD1</v>
      </c>
      <c r="C16">
        <f>'1部ダブルス'!J22</f>
        <v>0</v>
      </c>
      <c r="D16">
        <f>'1部ダブルス'!K22</f>
        <v>0</v>
      </c>
      <c r="E16" t="str">
        <f>'1部ダブルス'!L22</f>
        <v/>
      </c>
      <c r="F16" s="80">
        <f>'1部ダブルス'!M22</f>
        <v>0</v>
      </c>
      <c r="G16">
        <f>'1部ダブルス'!N22</f>
        <v>0</v>
      </c>
      <c r="J16">
        <f>'1部シングルス'!H22</f>
        <v>15</v>
      </c>
      <c r="K16" t="str">
        <f>'1部シングルス'!I22</f>
        <v>GS1</v>
      </c>
      <c r="L16">
        <f>'1部シングルス'!J22</f>
        <v>0</v>
      </c>
      <c r="M16">
        <f>'1部シングルス'!K22</f>
        <v>0</v>
      </c>
      <c r="N16" t="str">
        <f>'1部シングルス'!L22</f>
        <v/>
      </c>
      <c r="O16" s="80">
        <f>'1部シングルス'!M22</f>
        <v>0</v>
      </c>
      <c r="P16">
        <f>'1部シングルス'!N22</f>
        <v>0</v>
      </c>
    </row>
    <row r="17" spans="1:16">
      <c r="A17" s="84"/>
      <c r="B17" t="str">
        <f>'1部ダブルス'!I23</f>
        <v>GD1</v>
      </c>
      <c r="C17">
        <f>'1部ダブルス'!J23</f>
        <v>0</v>
      </c>
      <c r="D17">
        <f>'1部ダブルス'!K23</f>
        <v>0</v>
      </c>
      <c r="E17" t="str">
        <f>'1部ダブルス'!L23</f>
        <v/>
      </c>
      <c r="F17" s="80">
        <f>'1部ダブルス'!M23</f>
        <v>0</v>
      </c>
      <c r="G17">
        <f>'1部ダブルス'!N23</f>
        <v>0</v>
      </c>
      <c r="J17">
        <f>'1部シングルス'!H23</f>
        <v>16</v>
      </c>
      <c r="K17" t="str">
        <f>'1部シングルス'!I23</f>
        <v>GS1</v>
      </c>
      <c r="L17">
        <f>'1部シングルス'!J23</f>
        <v>0</v>
      </c>
      <c r="M17">
        <f>'1部シングルス'!K23</f>
        <v>0</v>
      </c>
      <c r="N17" t="str">
        <f>'1部シングルス'!L23</f>
        <v/>
      </c>
      <c r="O17" s="80">
        <f>'1部シングルス'!M23</f>
        <v>0</v>
      </c>
      <c r="P17">
        <f>'1部シングルス'!N23</f>
        <v>0</v>
      </c>
    </row>
    <row r="18" spans="1:16">
      <c r="A18" s="84">
        <f>'1部ダブルス'!H24</f>
        <v>9</v>
      </c>
      <c r="B18" t="str">
        <f>'1部ダブルス'!I24</f>
        <v>GD1</v>
      </c>
      <c r="C18">
        <f>'1部ダブルス'!J24</f>
        <v>0</v>
      </c>
      <c r="D18">
        <f>'1部ダブルス'!K24</f>
        <v>0</v>
      </c>
      <c r="E18" t="str">
        <f>'1部ダブルス'!L24</f>
        <v/>
      </c>
      <c r="F18" s="80">
        <f>'1部ダブルス'!M24</f>
        <v>0</v>
      </c>
      <c r="G18">
        <f>'1部ダブルス'!N24</f>
        <v>0</v>
      </c>
      <c r="J18">
        <f>'1部シングルス'!H24</f>
        <v>17</v>
      </c>
      <c r="K18" t="str">
        <f>'1部シングルス'!I24</f>
        <v>GS1</v>
      </c>
      <c r="L18">
        <f>'1部シングルス'!J24</f>
        <v>0</v>
      </c>
      <c r="M18">
        <f>'1部シングルス'!K24</f>
        <v>0</v>
      </c>
      <c r="N18" t="str">
        <f>'1部シングルス'!L24</f>
        <v/>
      </c>
      <c r="O18" s="80">
        <f>'1部シングルス'!M24</f>
        <v>0</v>
      </c>
      <c r="P18">
        <f>'1部シングルス'!N24</f>
        <v>0</v>
      </c>
    </row>
    <row r="19" spans="1:16">
      <c r="A19" s="84"/>
      <c r="B19" t="str">
        <f>'1部ダブルス'!I25</f>
        <v>GD1</v>
      </c>
      <c r="C19">
        <f>'1部ダブルス'!J25</f>
        <v>0</v>
      </c>
      <c r="D19">
        <f>'1部ダブルス'!K25</f>
        <v>0</v>
      </c>
      <c r="E19" t="str">
        <f>'1部ダブルス'!L25</f>
        <v/>
      </c>
      <c r="F19" s="80">
        <f>'1部ダブルス'!M25</f>
        <v>0</v>
      </c>
      <c r="G19">
        <f>'1部ダブルス'!N25</f>
        <v>0</v>
      </c>
      <c r="J19">
        <f>'1部シングルス'!H25</f>
        <v>18</v>
      </c>
      <c r="K19" t="str">
        <f>'1部シングルス'!I25</f>
        <v>GS1</v>
      </c>
      <c r="L19">
        <f>'1部シングルス'!J25</f>
        <v>0</v>
      </c>
      <c r="M19">
        <f>'1部シングルス'!K25</f>
        <v>0</v>
      </c>
      <c r="N19" t="str">
        <f>'1部シングルス'!L25</f>
        <v/>
      </c>
      <c r="O19" s="80">
        <f>'1部シングルス'!M25</f>
        <v>0</v>
      </c>
      <c r="P19">
        <f>'1部シングルス'!N25</f>
        <v>0</v>
      </c>
    </row>
    <row r="20" spans="1:16">
      <c r="A20" s="84">
        <f>'1部ダブルス'!H26</f>
        <v>10</v>
      </c>
      <c r="B20" t="str">
        <f>'1部ダブルス'!I26</f>
        <v>GD1</v>
      </c>
      <c r="C20">
        <f>'1部ダブルス'!J26</f>
        <v>0</v>
      </c>
      <c r="D20">
        <f>'1部ダブルス'!K26</f>
        <v>0</v>
      </c>
      <c r="E20" t="str">
        <f>'1部ダブルス'!L26</f>
        <v/>
      </c>
      <c r="F20" s="80">
        <f>'1部ダブルス'!M26</f>
        <v>0</v>
      </c>
      <c r="G20">
        <f>'1部ダブルス'!N26</f>
        <v>0</v>
      </c>
      <c r="J20">
        <f>'1部シングルス'!H26</f>
        <v>19</v>
      </c>
      <c r="K20" t="str">
        <f>'1部シングルス'!I26</f>
        <v>GS1</v>
      </c>
      <c r="L20">
        <f>'1部シングルス'!J26</f>
        <v>0</v>
      </c>
      <c r="M20">
        <f>'1部シングルス'!K26</f>
        <v>0</v>
      </c>
      <c r="N20" t="str">
        <f>'1部シングルス'!L26</f>
        <v/>
      </c>
      <c r="O20" s="80">
        <f>'1部シングルス'!M26</f>
        <v>0</v>
      </c>
      <c r="P20">
        <f>'1部シングルス'!N26</f>
        <v>0</v>
      </c>
    </row>
    <row r="21" spans="1:16">
      <c r="A21" s="84"/>
      <c r="B21" t="str">
        <f>'1部ダブルス'!I27</f>
        <v>GD1</v>
      </c>
      <c r="C21">
        <f>'1部ダブルス'!J27</f>
        <v>0</v>
      </c>
      <c r="D21">
        <f>'1部ダブルス'!K27</f>
        <v>0</v>
      </c>
      <c r="E21" t="str">
        <f>'1部ダブルス'!L27</f>
        <v/>
      </c>
      <c r="F21" s="80">
        <f>'1部ダブルス'!M27</f>
        <v>0</v>
      </c>
      <c r="G21">
        <f>'1部ダブルス'!N27</f>
        <v>0</v>
      </c>
      <c r="J21">
        <f>'1部シングルス'!H27</f>
        <v>20</v>
      </c>
      <c r="K21" t="str">
        <f>'1部シングルス'!I27</f>
        <v>GS1</v>
      </c>
      <c r="L21">
        <f>'1部シングルス'!J27</f>
        <v>0</v>
      </c>
      <c r="M21">
        <f>'1部シングルス'!K27</f>
        <v>0</v>
      </c>
      <c r="N21" t="str">
        <f>'1部シングルス'!L27</f>
        <v/>
      </c>
      <c r="O21" s="80">
        <f>'1部シングルス'!M27</f>
        <v>0</v>
      </c>
      <c r="P21">
        <f>'1部シングルス'!N27</f>
        <v>0</v>
      </c>
    </row>
    <row r="22" spans="1:16">
      <c r="A22" s="84">
        <f>'1部ダブルス'!H37</f>
        <v>11</v>
      </c>
      <c r="B22" t="str">
        <f>'1部ダブルス'!I37</f>
        <v>GD1</v>
      </c>
      <c r="C22">
        <f>'1部ダブルス'!J37</f>
        <v>0</v>
      </c>
      <c r="D22">
        <f>'1部ダブルス'!K37</f>
        <v>0</v>
      </c>
      <c r="E22" t="str">
        <f>'1部ダブルス'!L37</f>
        <v/>
      </c>
      <c r="F22" s="80">
        <f>'1部ダブルス'!M37</f>
        <v>0</v>
      </c>
      <c r="G22">
        <f>'1部ダブルス'!N37</f>
        <v>0</v>
      </c>
      <c r="J22">
        <f>'1部シングルス'!H37</f>
        <v>21</v>
      </c>
      <c r="K22" t="str">
        <f>'1部シングルス'!I37</f>
        <v>GS1</v>
      </c>
      <c r="L22">
        <f>'1部シングルス'!J37</f>
        <v>0</v>
      </c>
      <c r="M22">
        <f>'1部シングルス'!K37</f>
        <v>0</v>
      </c>
      <c r="N22" t="str">
        <f>'1部シングルス'!L37</f>
        <v/>
      </c>
      <c r="O22" s="80">
        <f>'1部シングルス'!M37</f>
        <v>0</v>
      </c>
      <c r="P22">
        <f>'1部シングルス'!N37</f>
        <v>0</v>
      </c>
    </row>
    <row r="23" spans="1:16">
      <c r="A23" s="84"/>
      <c r="B23" t="str">
        <f>'1部ダブルス'!I38</f>
        <v>GD1</v>
      </c>
      <c r="C23">
        <f>'1部ダブルス'!J38</f>
        <v>0</v>
      </c>
      <c r="D23">
        <f>'1部ダブルス'!K38</f>
        <v>0</v>
      </c>
      <c r="E23" t="str">
        <f>'1部ダブルス'!L38</f>
        <v/>
      </c>
      <c r="F23" s="80">
        <f>'1部ダブルス'!M38</f>
        <v>0</v>
      </c>
      <c r="G23">
        <f>'1部ダブルス'!N38</f>
        <v>0</v>
      </c>
      <c r="J23">
        <f>'1部シングルス'!H38</f>
        <v>22</v>
      </c>
      <c r="K23" t="str">
        <f>'1部シングルス'!I38</f>
        <v>GS1</v>
      </c>
      <c r="L23">
        <f>'1部シングルス'!J38</f>
        <v>0</v>
      </c>
      <c r="M23">
        <f>'1部シングルス'!K38</f>
        <v>0</v>
      </c>
      <c r="N23" t="str">
        <f>'1部シングルス'!L38</f>
        <v/>
      </c>
      <c r="O23" s="80">
        <f>'1部シングルス'!M38</f>
        <v>0</v>
      </c>
      <c r="P23">
        <f>'1部シングルス'!N38</f>
        <v>0</v>
      </c>
    </row>
    <row r="24" spans="1:16">
      <c r="A24" s="84">
        <f>'1部ダブルス'!H39</f>
        <v>12</v>
      </c>
      <c r="B24" t="str">
        <f>'1部ダブルス'!I39</f>
        <v>GD1</v>
      </c>
      <c r="C24">
        <f>'1部ダブルス'!J39</f>
        <v>0</v>
      </c>
      <c r="D24">
        <f>'1部ダブルス'!K39</f>
        <v>0</v>
      </c>
      <c r="E24" t="str">
        <f>'1部ダブルス'!L39</f>
        <v/>
      </c>
      <c r="F24" s="80">
        <f>'1部ダブルス'!M39</f>
        <v>0</v>
      </c>
      <c r="G24">
        <f>'1部ダブルス'!N39</f>
        <v>0</v>
      </c>
      <c r="J24">
        <f>'1部シングルス'!H39</f>
        <v>23</v>
      </c>
      <c r="K24" t="str">
        <f>'1部シングルス'!I39</f>
        <v>GS1</v>
      </c>
      <c r="L24">
        <f>'1部シングルス'!J39</f>
        <v>0</v>
      </c>
      <c r="M24">
        <f>'1部シングルス'!K39</f>
        <v>0</v>
      </c>
      <c r="N24" t="str">
        <f>'1部シングルス'!L39</f>
        <v/>
      </c>
      <c r="O24" s="80">
        <f>'1部シングルス'!M39</f>
        <v>0</v>
      </c>
      <c r="P24">
        <f>'1部シングルス'!N39</f>
        <v>0</v>
      </c>
    </row>
    <row r="25" spans="1:16">
      <c r="A25" s="84"/>
      <c r="B25" t="str">
        <f>'1部ダブルス'!I40</f>
        <v>GD1</v>
      </c>
      <c r="C25">
        <f>'1部ダブルス'!J40</f>
        <v>0</v>
      </c>
      <c r="D25">
        <f>'1部ダブルス'!K40</f>
        <v>0</v>
      </c>
      <c r="E25" t="str">
        <f>'1部ダブルス'!L40</f>
        <v/>
      </c>
      <c r="F25" s="80">
        <f>'1部ダブルス'!M40</f>
        <v>0</v>
      </c>
      <c r="G25">
        <f>'1部ダブルス'!N40</f>
        <v>0</v>
      </c>
      <c r="J25">
        <f>'1部シングルス'!H40</f>
        <v>24</v>
      </c>
      <c r="K25" t="str">
        <f>'1部シングルス'!I40</f>
        <v>GS1</v>
      </c>
      <c r="L25">
        <f>'1部シングルス'!J40</f>
        <v>0</v>
      </c>
      <c r="M25">
        <f>'1部シングルス'!K40</f>
        <v>0</v>
      </c>
      <c r="N25" t="str">
        <f>'1部シングルス'!L40</f>
        <v/>
      </c>
      <c r="O25" s="80">
        <f>'1部シングルス'!M40</f>
        <v>0</v>
      </c>
      <c r="P25">
        <f>'1部シングルス'!N40</f>
        <v>0</v>
      </c>
    </row>
    <row r="26" spans="1:16">
      <c r="A26" s="84">
        <f>'1部ダブルス'!H41</f>
        <v>13</v>
      </c>
      <c r="B26" t="str">
        <f>'1部ダブルス'!I41</f>
        <v>GD1</v>
      </c>
      <c r="C26">
        <f>'1部ダブルス'!J41</f>
        <v>0</v>
      </c>
      <c r="D26">
        <f>'1部ダブルス'!K41</f>
        <v>0</v>
      </c>
      <c r="E26" t="str">
        <f>'1部ダブルス'!L41</f>
        <v/>
      </c>
      <c r="F26" s="80">
        <f>'1部ダブルス'!M41</f>
        <v>0</v>
      </c>
      <c r="G26">
        <f>'1部ダブルス'!N41</f>
        <v>0</v>
      </c>
      <c r="J26">
        <f>'1部シングルス'!H41</f>
        <v>25</v>
      </c>
      <c r="K26" t="str">
        <f>'1部シングルス'!I41</f>
        <v>GS1</v>
      </c>
      <c r="L26">
        <f>'1部シングルス'!J41</f>
        <v>0</v>
      </c>
      <c r="M26">
        <f>'1部シングルス'!K41</f>
        <v>0</v>
      </c>
      <c r="N26" t="str">
        <f>'1部シングルス'!L41</f>
        <v/>
      </c>
      <c r="O26" s="80">
        <f>'1部シングルス'!M41</f>
        <v>0</v>
      </c>
      <c r="P26">
        <f>'1部シングルス'!N41</f>
        <v>0</v>
      </c>
    </row>
    <row r="27" spans="1:16">
      <c r="A27" s="84"/>
      <c r="B27" t="str">
        <f>'1部ダブルス'!I42</f>
        <v>GD1</v>
      </c>
      <c r="C27">
        <f>'1部ダブルス'!J42</f>
        <v>0</v>
      </c>
      <c r="D27">
        <f>'1部ダブルス'!K42</f>
        <v>0</v>
      </c>
      <c r="E27" t="str">
        <f>'1部ダブルス'!L42</f>
        <v/>
      </c>
      <c r="F27" s="80">
        <f>'1部ダブルス'!M42</f>
        <v>0</v>
      </c>
      <c r="G27">
        <f>'1部ダブルス'!N42</f>
        <v>0</v>
      </c>
      <c r="J27">
        <f>'1部シングルス'!H42</f>
        <v>26</v>
      </c>
      <c r="K27" t="str">
        <f>'1部シングルス'!I42</f>
        <v>GS1</v>
      </c>
      <c r="L27">
        <f>'1部シングルス'!J42</f>
        <v>0</v>
      </c>
      <c r="M27">
        <f>'1部シングルス'!K42</f>
        <v>0</v>
      </c>
      <c r="N27" t="str">
        <f>'1部シングルス'!L42</f>
        <v/>
      </c>
      <c r="O27" s="80">
        <f>'1部シングルス'!M42</f>
        <v>0</v>
      </c>
      <c r="P27">
        <f>'1部シングルス'!N42</f>
        <v>0</v>
      </c>
    </row>
    <row r="28" spans="1:16">
      <c r="A28" s="84">
        <f>'1部ダブルス'!H43</f>
        <v>14</v>
      </c>
      <c r="B28" t="str">
        <f>'1部ダブルス'!I43</f>
        <v>GD1</v>
      </c>
      <c r="C28">
        <f>'1部ダブルス'!J43</f>
        <v>0</v>
      </c>
      <c r="D28">
        <f>'1部ダブルス'!K43</f>
        <v>0</v>
      </c>
      <c r="E28" t="str">
        <f>'1部ダブルス'!L43</f>
        <v/>
      </c>
      <c r="F28" s="80">
        <f>'1部ダブルス'!M43</f>
        <v>0</v>
      </c>
      <c r="G28">
        <f>'1部ダブルス'!N43</f>
        <v>0</v>
      </c>
      <c r="J28">
        <f>'1部シングルス'!H43</f>
        <v>27</v>
      </c>
      <c r="K28" t="str">
        <f>'1部シングルス'!I43</f>
        <v>GS1</v>
      </c>
      <c r="L28">
        <f>'1部シングルス'!J43</f>
        <v>0</v>
      </c>
      <c r="M28">
        <f>'1部シングルス'!K43</f>
        <v>0</v>
      </c>
      <c r="N28" t="str">
        <f>'1部シングルス'!L43</f>
        <v/>
      </c>
      <c r="O28" s="80">
        <f>'1部シングルス'!M43</f>
        <v>0</v>
      </c>
      <c r="P28">
        <f>'1部シングルス'!N43</f>
        <v>0</v>
      </c>
    </row>
    <row r="29" spans="1:16">
      <c r="A29" s="84"/>
      <c r="B29" t="str">
        <f>'1部ダブルス'!I44</f>
        <v>GD1</v>
      </c>
      <c r="C29">
        <f>'1部ダブルス'!J44</f>
        <v>0</v>
      </c>
      <c r="D29">
        <f>'1部ダブルス'!K44</f>
        <v>0</v>
      </c>
      <c r="E29" t="str">
        <f>'1部ダブルス'!L44</f>
        <v/>
      </c>
      <c r="F29" s="80">
        <f>'1部ダブルス'!M44</f>
        <v>0</v>
      </c>
      <c r="G29">
        <f>'1部ダブルス'!N44</f>
        <v>0</v>
      </c>
      <c r="J29">
        <f>'1部シングルス'!H44</f>
        <v>28</v>
      </c>
      <c r="K29" t="str">
        <f>'1部シングルス'!I44</f>
        <v>GS1</v>
      </c>
      <c r="L29">
        <f>'1部シングルス'!J44</f>
        <v>0</v>
      </c>
      <c r="M29">
        <f>'1部シングルス'!K44</f>
        <v>0</v>
      </c>
      <c r="N29" t="str">
        <f>'1部シングルス'!L44</f>
        <v/>
      </c>
      <c r="O29" s="80">
        <f>'1部シングルス'!M44</f>
        <v>0</v>
      </c>
      <c r="P29">
        <f>'1部シングルス'!N44</f>
        <v>0</v>
      </c>
    </row>
    <row r="30" spans="1:16">
      <c r="A30" s="84">
        <f>'1部ダブルス'!H45</f>
        <v>15</v>
      </c>
      <c r="B30" t="str">
        <f>'1部ダブルス'!I45</f>
        <v>GD1</v>
      </c>
      <c r="C30">
        <f>'1部ダブルス'!J45</f>
        <v>0</v>
      </c>
      <c r="D30">
        <f>'1部ダブルス'!K45</f>
        <v>0</v>
      </c>
      <c r="E30" t="str">
        <f>'1部ダブルス'!L45</f>
        <v/>
      </c>
      <c r="F30" s="80">
        <f>'1部ダブルス'!M45</f>
        <v>0</v>
      </c>
      <c r="G30">
        <f>'1部ダブルス'!N45</f>
        <v>0</v>
      </c>
      <c r="J30">
        <f>'1部シングルス'!H45</f>
        <v>29</v>
      </c>
      <c r="K30" t="str">
        <f>'1部シングルス'!I45</f>
        <v>GS1</v>
      </c>
      <c r="L30">
        <f>'1部シングルス'!J45</f>
        <v>0</v>
      </c>
      <c r="M30">
        <f>'1部シングルス'!K45</f>
        <v>0</v>
      </c>
      <c r="N30" t="str">
        <f>'1部シングルス'!L45</f>
        <v/>
      </c>
      <c r="O30" s="80">
        <f>'1部シングルス'!M45</f>
        <v>0</v>
      </c>
      <c r="P30">
        <f>'1部シングルス'!N45</f>
        <v>0</v>
      </c>
    </row>
    <row r="31" spans="1:16">
      <c r="A31" s="84"/>
      <c r="B31" t="str">
        <f>'1部ダブルス'!I46</f>
        <v>GD1</v>
      </c>
      <c r="C31">
        <f>'1部ダブルス'!J46</f>
        <v>0</v>
      </c>
      <c r="D31">
        <f>'1部ダブルス'!K46</f>
        <v>0</v>
      </c>
      <c r="E31" t="str">
        <f>'1部ダブルス'!L46</f>
        <v/>
      </c>
      <c r="F31" s="80">
        <f>'1部ダブルス'!M46</f>
        <v>0</v>
      </c>
      <c r="G31">
        <f>'1部ダブルス'!N46</f>
        <v>0</v>
      </c>
      <c r="J31">
        <f>'1部シングルス'!H46</f>
        <v>30</v>
      </c>
      <c r="K31" t="str">
        <f>'1部シングルス'!I46</f>
        <v>GS1</v>
      </c>
      <c r="L31">
        <f>'1部シングルス'!J46</f>
        <v>0</v>
      </c>
      <c r="M31">
        <f>'1部シングルス'!K46</f>
        <v>0</v>
      </c>
      <c r="N31" t="str">
        <f>'1部シングルス'!L46</f>
        <v/>
      </c>
      <c r="O31" s="80">
        <f>'1部シングルス'!M46</f>
        <v>0</v>
      </c>
      <c r="P31">
        <f>'1部シングルス'!N46</f>
        <v>0</v>
      </c>
    </row>
    <row r="32" spans="1:16">
      <c r="A32" s="84">
        <f>'1部ダブルス'!H47</f>
        <v>16</v>
      </c>
      <c r="B32" t="str">
        <f>'1部ダブルス'!I47</f>
        <v>GD1</v>
      </c>
      <c r="C32">
        <f>'1部ダブルス'!J47</f>
        <v>0</v>
      </c>
      <c r="D32">
        <f>'1部ダブルス'!K47</f>
        <v>0</v>
      </c>
      <c r="E32" t="str">
        <f>'1部ダブルス'!L47</f>
        <v/>
      </c>
      <c r="F32" s="80">
        <f>'1部ダブルス'!M47</f>
        <v>0</v>
      </c>
      <c r="G32">
        <f>'1部ダブルス'!N47</f>
        <v>0</v>
      </c>
      <c r="J32">
        <f>'1部シングルス'!H47</f>
        <v>31</v>
      </c>
      <c r="K32" t="str">
        <f>'1部シングルス'!I47</f>
        <v>GS1</v>
      </c>
      <c r="L32">
        <f>'1部シングルス'!J47</f>
        <v>0</v>
      </c>
      <c r="M32">
        <f>'1部シングルス'!K47</f>
        <v>0</v>
      </c>
      <c r="N32" t="str">
        <f>'1部シングルス'!L47</f>
        <v/>
      </c>
      <c r="O32" s="80">
        <f>'1部シングルス'!M47</f>
        <v>0</v>
      </c>
      <c r="P32">
        <f>'1部シングルス'!N47</f>
        <v>0</v>
      </c>
    </row>
    <row r="33" spans="1:16">
      <c r="A33" s="84"/>
      <c r="B33" t="str">
        <f>'1部ダブルス'!I48</f>
        <v>GD1</v>
      </c>
      <c r="C33">
        <f>'1部ダブルス'!J48</f>
        <v>0</v>
      </c>
      <c r="D33">
        <f>'1部ダブルス'!K48</f>
        <v>0</v>
      </c>
      <c r="E33" t="str">
        <f>'1部ダブルス'!L48</f>
        <v/>
      </c>
      <c r="F33" s="80">
        <f>'1部ダブルス'!M48</f>
        <v>0</v>
      </c>
      <c r="G33">
        <f>'1部ダブルス'!N48</f>
        <v>0</v>
      </c>
      <c r="J33">
        <f>'1部シングルス'!H48</f>
        <v>32</v>
      </c>
      <c r="K33" t="str">
        <f>'1部シングルス'!I48</f>
        <v>GS1</v>
      </c>
      <c r="L33">
        <f>'1部シングルス'!J48</f>
        <v>0</v>
      </c>
      <c r="M33">
        <f>'1部シングルス'!K48</f>
        <v>0</v>
      </c>
      <c r="N33" t="str">
        <f>'1部シングルス'!L48</f>
        <v/>
      </c>
      <c r="O33" s="80">
        <f>'1部シングルス'!M48</f>
        <v>0</v>
      </c>
      <c r="P33">
        <f>'1部シングルス'!N48</f>
        <v>0</v>
      </c>
    </row>
    <row r="34" spans="1:16">
      <c r="A34" s="84">
        <f>'1部ダブルス'!H49</f>
        <v>17</v>
      </c>
      <c r="B34" t="str">
        <f>'1部ダブルス'!I49</f>
        <v>GD1</v>
      </c>
      <c r="C34">
        <f>'1部ダブルス'!J49</f>
        <v>0</v>
      </c>
      <c r="D34">
        <f>'1部ダブルス'!K49</f>
        <v>0</v>
      </c>
      <c r="E34" t="str">
        <f>'1部ダブルス'!L49</f>
        <v/>
      </c>
      <c r="F34" s="80">
        <f>'1部ダブルス'!M49</f>
        <v>0</v>
      </c>
      <c r="G34">
        <f>'1部ダブルス'!N49</f>
        <v>0</v>
      </c>
      <c r="J34">
        <f>'1部シングルス'!H49</f>
        <v>33</v>
      </c>
      <c r="K34" t="str">
        <f>'1部シングルス'!I49</f>
        <v>GS1</v>
      </c>
      <c r="L34">
        <f>'1部シングルス'!J49</f>
        <v>0</v>
      </c>
      <c r="M34">
        <f>'1部シングルス'!K49</f>
        <v>0</v>
      </c>
      <c r="N34" t="str">
        <f>'1部シングルス'!L49</f>
        <v/>
      </c>
      <c r="O34" s="80">
        <f>'1部シングルス'!M49</f>
        <v>0</v>
      </c>
      <c r="P34">
        <f>'1部シングルス'!N49</f>
        <v>0</v>
      </c>
    </row>
    <row r="35" spans="1:16">
      <c r="A35" s="84"/>
      <c r="B35" t="str">
        <f>'1部ダブルス'!I50</f>
        <v>GD1</v>
      </c>
      <c r="C35">
        <f>'1部ダブルス'!J50</f>
        <v>0</v>
      </c>
      <c r="D35">
        <f>'1部ダブルス'!K50</f>
        <v>0</v>
      </c>
      <c r="E35" t="str">
        <f>'1部ダブルス'!L50</f>
        <v/>
      </c>
      <c r="F35" s="80">
        <f>'1部ダブルス'!M50</f>
        <v>0</v>
      </c>
      <c r="G35">
        <f>'1部ダブルス'!N50</f>
        <v>0</v>
      </c>
      <c r="J35">
        <f>'1部シングルス'!H50</f>
        <v>34</v>
      </c>
      <c r="K35" t="str">
        <f>'1部シングルス'!I50</f>
        <v>GS1</v>
      </c>
      <c r="L35">
        <f>'1部シングルス'!J50</f>
        <v>0</v>
      </c>
      <c r="M35">
        <f>'1部シングルス'!K50</f>
        <v>0</v>
      </c>
      <c r="N35" t="str">
        <f>'1部シングルス'!L50</f>
        <v/>
      </c>
      <c r="O35" s="80">
        <f>'1部シングルス'!M50</f>
        <v>0</v>
      </c>
      <c r="P35">
        <f>'1部シングルス'!N50</f>
        <v>0</v>
      </c>
    </row>
    <row r="36" spans="1:16">
      <c r="A36" s="84">
        <f>'1部ダブルス'!H51</f>
        <v>18</v>
      </c>
      <c r="B36" t="str">
        <f>'1部ダブルス'!I51</f>
        <v>GD1</v>
      </c>
      <c r="C36">
        <f>'1部ダブルス'!J51</f>
        <v>0</v>
      </c>
      <c r="D36">
        <f>'1部ダブルス'!K51</f>
        <v>0</v>
      </c>
      <c r="E36" t="str">
        <f>'1部ダブルス'!L51</f>
        <v/>
      </c>
      <c r="F36" s="80">
        <f>'1部ダブルス'!M51</f>
        <v>0</v>
      </c>
      <c r="G36">
        <f>'1部ダブルス'!N51</f>
        <v>0</v>
      </c>
      <c r="J36">
        <f>'1部シングルス'!H51</f>
        <v>35</v>
      </c>
      <c r="K36" t="str">
        <f>'1部シングルス'!I51</f>
        <v>GS1</v>
      </c>
      <c r="L36">
        <f>'1部シングルス'!J51</f>
        <v>0</v>
      </c>
      <c r="M36">
        <f>'1部シングルス'!K51</f>
        <v>0</v>
      </c>
      <c r="N36" t="str">
        <f>'1部シングルス'!L51</f>
        <v/>
      </c>
      <c r="O36" s="80">
        <f>'1部シングルス'!M51</f>
        <v>0</v>
      </c>
      <c r="P36">
        <f>'1部シングルス'!N51</f>
        <v>0</v>
      </c>
    </row>
    <row r="37" spans="1:16">
      <c r="A37" s="84"/>
      <c r="B37" t="str">
        <f>'1部ダブルス'!I52</f>
        <v>GD1</v>
      </c>
      <c r="C37">
        <f>'1部ダブルス'!J52</f>
        <v>0</v>
      </c>
      <c r="D37">
        <f>'1部ダブルス'!K52</f>
        <v>0</v>
      </c>
      <c r="E37" t="str">
        <f>'1部ダブルス'!L52</f>
        <v/>
      </c>
      <c r="F37" s="80">
        <f>'1部ダブルス'!M52</f>
        <v>0</v>
      </c>
      <c r="G37">
        <f>'1部ダブルス'!N52</f>
        <v>0</v>
      </c>
      <c r="J37">
        <f>'1部シングルス'!H52</f>
        <v>36</v>
      </c>
      <c r="K37" t="str">
        <f>'1部シングルス'!I52</f>
        <v>GS1</v>
      </c>
      <c r="L37">
        <f>'1部シングルス'!J52</f>
        <v>0</v>
      </c>
      <c r="M37">
        <f>'1部シングルス'!K52</f>
        <v>0</v>
      </c>
      <c r="N37" t="str">
        <f>'1部シングルス'!L52</f>
        <v/>
      </c>
      <c r="O37" s="80">
        <f>'1部シングルス'!M52</f>
        <v>0</v>
      </c>
      <c r="P37">
        <f>'1部シングルス'!N52</f>
        <v>0</v>
      </c>
    </row>
    <row r="38" spans="1:16">
      <c r="A38" s="84">
        <f>'1部ダブルス'!H53</f>
        <v>19</v>
      </c>
      <c r="B38" t="str">
        <f>'1部ダブルス'!I53</f>
        <v>GD1</v>
      </c>
      <c r="C38">
        <f>'1部ダブルス'!J53</f>
        <v>0</v>
      </c>
      <c r="D38">
        <f>'1部ダブルス'!K53</f>
        <v>0</v>
      </c>
      <c r="E38" t="str">
        <f>'1部ダブルス'!L53</f>
        <v/>
      </c>
      <c r="F38" s="80">
        <f>'1部ダブルス'!M53</f>
        <v>0</v>
      </c>
      <c r="G38">
        <f>'1部ダブルス'!N53</f>
        <v>0</v>
      </c>
      <c r="J38">
        <f>'1部シングルス'!H53</f>
        <v>37</v>
      </c>
      <c r="K38" t="str">
        <f>'1部シングルス'!I53</f>
        <v>GS1</v>
      </c>
      <c r="L38">
        <f>'1部シングルス'!J53</f>
        <v>0</v>
      </c>
      <c r="M38">
        <f>'1部シングルス'!K53</f>
        <v>0</v>
      </c>
      <c r="N38" t="str">
        <f>'1部シングルス'!L53</f>
        <v/>
      </c>
      <c r="O38" s="80">
        <f>'1部シングルス'!M53</f>
        <v>0</v>
      </c>
      <c r="P38">
        <f>'1部シングルス'!N53</f>
        <v>0</v>
      </c>
    </row>
    <row r="39" spans="1:16">
      <c r="A39" s="84"/>
      <c r="B39" t="str">
        <f>'1部ダブルス'!I54</f>
        <v>GD1</v>
      </c>
      <c r="C39">
        <f>'1部ダブルス'!J54</f>
        <v>0</v>
      </c>
      <c r="D39">
        <f>'1部ダブルス'!K54</f>
        <v>0</v>
      </c>
      <c r="E39" t="str">
        <f>'1部ダブルス'!L54</f>
        <v/>
      </c>
      <c r="F39" s="80">
        <f>'1部ダブルス'!M54</f>
        <v>0</v>
      </c>
      <c r="G39">
        <f>'1部ダブルス'!N54</f>
        <v>0</v>
      </c>
      <c r="J39">
        <f>'1部シングルス'!H54</f>
        <v>38</v>
      </c>
      <c r="K39" t="str">
        <f>'1部シングルス'!I54</f>
        <v>GS1</v>
      </c>
      <c r="L39">
        <f>'1部シングルス'!J54</f>
        <v>0</v>
      </c>
      <c r="M39">
        <f>'1部シングルス'!K54</f>
        <v>0</v>
      </c>
      <c r="N39" t="str">
        <f>'1部シングルス'!L54</f>
        <v/>
      </c>
      <c r="O39" s="80">
        <f>'1部シングルス'!M54</f>
        <v>0</v>
      </c>
      <c r="P39">
        <f>'1部シングルス'!N54</f>
        <v>0</v>
      </c>
    </row>
    <row r="40" spans="1:16">
      <c r="A40" s="84">
        <f>'1部ダブルス'!H55</f>
        <v>20</v>
      </c>
      <c r="B40" t="str">
        <f>'1部ダブルス'!I55</f>
        <v>GD1</v>
      </c>
      <c r="C40">
        <f>'1部ダブルス'!J55</f>
        <v>0</v>
      </c>
      <c r="D40">
        <f>'1部ダブルス'!K55</f>
        <v>0</v>
      </c>
      <c r="E40" t="str">
        <f>'1部ダブルス'!L55</f>
        <v/>
      </c>
      <c r="F40" s="80">
        <f>'1部ダブルス'!M55</f>
        <v>0</v>
      </c>
      <c r="G40">
        <f>'1部ダブルス'!N55</f>
        <v>0</v>
      </c>
      <c r="J40">
        <f>'1部シングルス'!H55</f>
        <v>39</v>
      </c>
      <c r="K40" t="str">
        <f>'1部シングルス'!I55</f>
        <v>GS1</v>
      </c>
      <c r="L40">
        <f>'1部シングルス'!J55</f>
        <v>0</v>
      </c>
      <c r="M40">
        <f>'1部シングルス'!K55</f>
        <v>0</v>
      </c>
      <c r="N40" t="str">
        <f>'1部シングルス'!L55</f>
        <v/>
      </c>
      <c r="O40" s="80">
        <f>'1部シングルス'!M55</f>
        <v>0</v>
      </c>
      <c r="P40">
        <f>'1部シングルス'!N55</f>
        <v>0</v>
      </c>
    </row>
    <row r="41" spans="1:16">
      <c r="A41" s="84"/>
      <c r="B41" t="str">
        <f>'1部ダブルス'!I56</f>
        <v>GD1</v>
      </c>
      <c r="C41">
        <f>'1部ダブルス'!J56</f>
        <v>0</v>
      </c>
      <c r="D41">
        <f>'1部ダブルス'!K56</f>
        <v>0</v>
      </c>
      <c r="E41" t="str">
        <f>'1部ダブルス'!L56</f>
        <v/>
      </c>
      <c r="F41" s="80">
        <f>'1部ダブルス'!M56</f>
        <v>0</v>
      </c>
      <c r="G41">
        <f>'1部ダブルス'!N56</f>
        <v>0</v>
      </c>
      <c r="J41">
        <f>'1部シングルス'!H56</f>
        <v>40</v>
      </c>
      <c r="K41" t="str">
        <f>'1部シングルス'!I56</f>
        <v>GS1</v>
      </c>
      <c r="L41">
        <f>'1部シングルス'!J56</f>
        <v>0</v>
      </c>
      <c r="M41">
        <f>'1部シングルス'!K56</f>
        <v>0</v>
      </c>
      <c r="N41" t="str">
        <f>'1部シングルス'!L56</f>
        <v/>
      </c>
      <c r="O41" s="80">
        <f>'1部シングルス'!M56</f>
        <v>0</v>
      </c>
      <c r="P41">
        <f>'1部シングルス'!N56</f>
        <v>0</v>
      </c>
    </row>
    <row r="45" spans="1:16">
      <c r="A45" s="82" t="s">
        <v>164</v>
      </c>
      <c r="B45" s="82" t="s">
        <v>16</v>
      </c>
      <c r="C45" s="82" t="s">
        <v>165</v>
      </c>
      <c r="D45" s="82" t="s">
        <v>166</v>
      </c>
      <c r="E45" s="82" t="s">
        <v>167</v>
      </c>
      <c r="F45" s="83" t="s">
        <v>168</v>
      </c>
      <c r="G45" s="82" t="s">
        <v>169</v>
      </c>
      <c r="J45" s="82" t="s">
        <v>164</v>
      </c>
      <c r="K45" s="82" t="s">
        <v>16</v>
      </c>
      <c r="L45" s="82" t="s">
        <v>165</v>
      </c>
      <c r="M45" s="82" t="s">
        <v>170</v>
      </c>
      <c r="N45" s="82" t="s">
        <v>167</v>
      </c>
      <c r="O45" s="83" t="s">
        <v>168</v>
      </c>
      <c r="P45" s="82" t="s">
        <v>169</v>
      </c>
    </row>
    <row r="46" spans="1:16">
      <c r="A46" s="84">
        <f>'2部ダブルス'!H8</f>
        <v>1</v>
      </c>
      <c r="B46" t="str">
        <f>'2部ダブルス'!I8</f>
        <v>GD2</v>
      </c>
      <c r="C46">
        <f>'2部ダブルス'!J8</f>
        <v>0</v>
      </c>
      <c r="D46">
        <f>'2部ダブルス'!K8</f>
        <v>0</v>
      </c>
      <c r="E46" t="str">
        <f>'2部ダブルス'!L8</f>
        <v/>
      </c>
      <c r="F46" s="80">
        <f>'2部ダブルス'!M8</f>
        <v>0</v>
      </c>
      <c r="G46">
        <f>'2部ダブルス'!N8</f>
        <v>0</v>
      </c>
      <c r="J46">
        <f>'２部シングルス'!H8</f>
        <v>1</v>
      </c>
      <c r="K46" t="str">
        <f>'２部シングルス'!I8</f>
        <v>GS2</v>
      </c>
      <c r="L46">
        <f>'２部シングルス'!J8</f>
        <v>0</v>
      </c>
      <c r="M46">
        <f>'２部シングルス'!K8</f>
        <v>0</v>
      </c>
      <c r="N46" t="str">
        <f>'２部シングルス'!L8</f>
        <v/>
      </c>
      <c r="O46" s="80">
        <f>'２部シングルス'!M8</f>
        <v>0</v>
      </c>
      <c r="P46">
        <f>'２部シングルス'!N8</f>
        <v>0</v>
      </c>
    </row>
    <row r="47" spans="1:16">
      <c r="A47" s="84"/>
      <c r="B47" t="str">
        <f>'2部ダブルス'!I9</f>
        <v>GD2</v>
      </c>
      <c r="C47">
        <f>'2部ダブルス'!J9</f>
        <v>0</v>
      </c>
      <c r="D47">
        <f>'2部ダブルス'!K9</f>
        <v>0</v>
      </c>
      <c r="E47" t="str">
        <f>'2部ダブルス'!L9</f>
        <v/>
      </c>
      <c r="F47" s="80">
        <f>'2部ダブルス'!M9</f>
        <v>0</v>
      </c>
      <c r="G47">
        <f>'2部ダブルス'!N9</f>
        <v>0</v>
      </c>
      <c r="J47">
        <f>'２部シングルス'!H9</f>
        <v>2</v>
      </c>
      <c r="K47" t="str">
        <f>'２部シングルス'!I9</f>
        <v>GS2</v>
      </c>
      <c r="L47">
        <f>'２部シングルス'!J9</f>
        <v>0</v>
      </c>
      <c r="M47">
        <f>'２部シングルス'!K9</f>
        <v>0</v>
      </c>
      <c r="N47" t="str">
        <f>'２部シングルス'!L9</f>
        <v/>
      </c>
      <c r="O47" s="80">
        <f>'２部シングルス'!M9</f>
        <v>0</v>
      </c>
      <c r="P47">
        <f>'２部シングルス'!N9</f>
        <v>0</v>
      </c>
    </row>
    <row r="48" spans="1:16">
      <c r="A48" s="84">
        <f>'2部ダブルス'!H10</f>
        <v>2</v>
      </c>
      <c r="B48" t="str">
        <f>'2部ダブルス'!I10</f>
        <v>GD2</v>
      </c>
      <c r="C48">
        <f>'2部ダブルス'!J10</f>
        <v>0</v>
      </c>
      <c r="D48">
        <f>'2部ダブルス'!K10</f>
        <v>0</v>
      </c>
      <c r="E48" t="str">
        <f>'2部ダブルス'!L10</f>
        <v/>
      </c>
      <c r="F48" s="80">
        <f>'2部ダブルス'!M10</f>
        <v>0</v>
      </c>
      <c r="G48">
        <f>'2部ダブルス'!N10</f>
        <v>0</v>
      </c>
      <c r="J48">
        <f>'２部シングルス'!H10</f>
        <v>3</v>
      </c>
      <c r="K48" t="str">
        <f>'２部シングルス'!I10</f>
        <v>GS2</v>
      </c>
      <c r="L48">
        <f>'２部シングルス'!J10</f>
        <v>0</v>
      </c>
      <c r="M48">
        <f>'２部シングルス'!K10</f>
        <v>0</v>
      </c>
      <c r="N48" t="str">
        <f>'２部シングルス'!L10</f>
        <v/>
      </c>
      <c r="O48" s="80">
        <f>'２部シングルス'!M10</f>
        <v>0</v>
      </c>
      <c r="P48">
        <f>'２部シングルス'!N10</f>
        <v>0</v>
      </c>
    </row>
    <row r="49" spans="1:16">
      <c r="A49" s="84"/>
      <c r="B49" t="str">
        <f>'2部ダブルス'!I11</f>
        <v>GD2</v>
      </c>
      <c r="C49">
        <f>'2部ダブルス'!J11</f>
        <v>0</v>
      </c>
      <c r="D49">
        <f>'2部ダブルス'!K11</f>
        <v>0</v>
      </c>
      <c r="E49" t="str">
        <f>'2部ダブルス'!L11</f>
        <v/>
      </c>
      <c r="F49" s="80">
        <f>'2部ダブルス'!M11</f>
        <v>0</v>
      </c>
      <c r="G49">
        <f>'2部ダブルス'!N11</f>
        <v>0</v>
      </c>
      <c r="J49">
        <f>'２部シングルス'!H11</f>
        <v>4</v>
      </c>
      <c r="K49" t="str">
        <f>'２部シングルス'!I11</f>
        <v>GS2</v>
      </c>
      <c r="L49">
        <f>'２部シングルス'!J11</f>
        <v>0</v>
      </c>
      <c r="M49">
        <f>'２部シングルス'!K11</f>
        <v>0</v>
      </c>
      <c r="N49" t="str">
        <f>'２部シングルス'!L11</f>
        <v/>
      </c>
      <c r="O49" s="80">
        <f>'２部シングルス'!M11</f>
        <v>0</v>
      </c>
      <c r="P49">
        <f>'２部シングルス'!N11</f>
        <v>0</v>
      </c>
    </row>
    <row r="50" spans="1:16">
      <c r="A50" s="84">
        <f>'2部ダブルス'!H12</f>
        <v>3</v>
      </c>
      <c r="B50" t="str">
        <f>'2部ダブルス'!I12</f>
        <v>GD2</v>
      </c>
      <c r="C50">
        <f>'2部ダブルス'!J12</f>
        <v>0</v>
      </c>
      <c r="D50">
        <f>'2部ダブルス'!K12</f>
        <v>0</v>
      </c>
      <c r="E50" t="str">
        <f>'2部ダブルス'!L12</f>
        <v/>
      </c>
      <c r="F50" s="80">
        <f>'2部ダブルス'!M12</f>
        <v>0</v>
      </c>
      <c r="G50">
        <f>'2部ダブルス'!N12</f>
        <v>0</v>
      </c>
      <c r="J50">
        <f>'２部シングルス'!H12</f>
        <v>5</v>
      </c>
      <c r="K50" t="str">
        <f>'２部シングルス'!I12</f>
        <v>GS2</v>
      </c>
      <c r="L50">
        <f>'２部シングルス'!J12</f>
        <v>0</v>
      </c>
      <c r="M50">
        <f>'２部シングルス'!K12</f>
        <v>0</v>
      </c>
      <c r="N50" t="str">
        <f>'２部シングルス'!L12</f>
        <v/>
      </c>
      <c r="O50" s="80">
        <f>'２部シングルス'!M12</f>
        <v>0</v>
      </c>
      <c r="P50">
        <f>'２部シングルス'!N12</f>
        <v>0</v>
      </c>
    </row>
    <row r="51" spans="1:16">
      <c r="A51" s="84"/>
      <c r="B51" t="str">
        <f>'2部ダブルス'!I13</f>
        <v>GD2</v>
      </c>
      <c r="C51">
        <f>'2部ダブルス'!J13</f>
        <v>0</v>
      </c>
      <c r="D51">
        <f>'2部ダブルス'!K13</f>
        <v>0</v>
      </c>
      <c r="E51" t="str">
        <f>'2部ダブルス'!L13</f>
        <v/>
      </c>
      <c r="F51" s="80">
        <f>'2部ダブルス'!M13</f>
        <v>0</v>
      </c>
      <c r="G51">
        <f>'2部ダブルス'!N13</f>
        <v>0</v>
      </c>
      <c r="J51">
        <f>'２部シングルス'!H13</f>
        <v>6</v>
      </c>
      <c r="K51" t="str">
        <f>'２部シングルス'!I13</f>
        <v>GS2</v>
      </c>
      <c r="L51">
        <f>'２部シングルス'!J13</f>
        <v>0</v>
      </c>
      <c r="M51">
        <f>'２部シングルス'!K13</f>
        <v>0</v>
      </c>
      <c r="N51" t="str">
        <f>'２部シングルス'!L13</f>
        <v/>
      </c>
      <c r="O51" s="80">
        <f>'２部シングルス'!M13</f>
        <v>0</v>
      </c>
      <c r="P51">
        <f>'２部シングルス'!N13</f>
        <v>0</v>
      </c>
    </row>
    <row r="52" spans="1:16">
      <c r="A52" s="84">
        <f>'2部ダブルス'!H14</f>
        <v>4</v>
      </c>
      <c r="B52" t="str">
        <f>'2部ダブルス'!I14</f>
        <v>GD2</v>
      </c>
      <c r="C52">
        <f>'2部ダブルス'!J14</f>
        <v>0</v>
      </c>
      <c r="D52">
        <f>'2部ダブルス'!K14</f>
        <v>0</v>
      </c>
      <c r="E52" t="str">
        <f>'2部ダブルス'!L14</f>
        <v/>
      </c>
      <c r="F52" s="80">
        <f>'2部ダブルス'!M14</f>
        <v>0</v>
      </c>
      <c r="G52">
        <f>'2部ダブルス'!N14</f>
        <v>0</v>
      </c>
      <c r="J52">
        <f>'２部シングルス'!H14</f>
        <v>7</v>
      </c>
      <c r="K52" t="str">
        <f>'２部シングルス'!I14</f>
        <v>GS2</v>
      </c>
      <c r="L52">
        <f>'２部シングルス'!J14</f>
        <v>0</v>
      </c>
      <c r="M52">
        <f>'２部シングルス'!K14</f>
        <v>0</v>
      </c>
      <c r="N52" t="str">
        <f>'２部シングルス'!L14</f>
        <v/>
      </c>
      <c r="O52" s="80">
        <f>'２部シングルス'!M14</f>
        <v>0</v>
      </c>
      <c r="P52">
        <f>'２部シングルス'!N14</f>
        <v>0</v>
      </c>
    </row>
    <row r="53" spans="1:16">
      <c r="A53" s="84"/>
      <c r="B53" t="str">
        <f>'2部ダブルス'!I15</f>
        <v>GD2</v>
      </c>
      <c r="C53">
        <f>'2部ダブルス'!J15</f>
        <v>0</v>
      </c>
      <c r="D53">
        <f>'2部ダブルス'!K15</f>
        <v>0</v>
      </c>
      <c r="E53" t="str">
        <f>'2部ダブルス'!L15</f>
        <v/>
      </c>
      <c r="F53" s="80">
        <f>'2部ダブルス'!M15</f>
        <v>0</v>
      </c>
      <c r="G53">
        <f>'2部ダブルス'!N15</f>
        <v>0</v>
      </c>
      <c r="J53">
        <f>'２部シングルス'!H15</f>
        <v>8</v>
      </c>
      <c r="K53" t="str">
        <f>'２部シングルス'!I15</f>
        <v>GS2</v>
      </c>
      <c r="L53">
        <f>'２部シングルス'!J15</f>
        <v>0</v>
      </c>
      <c r="M53">
        <f>'２部シングルス'!K15</f>
        <v>0</v>
      </c>
      <c r="N53" t="str">
        <f>'２部シングルス'!L15</f>
        <v/>
      </c>
      <c r="O53" s="80">
        <f>'２部シングルス'!M15</f>
        <v>0</v>
      </c>
      <c r="P53">
        <f>'２部シングルス'!N15</f>
        <v>0</v>
      </c>
    </row>
    <row r="54" spans="1:16">
      <c r="A54" s="84">
        <f>'2部ダブルス'!H16</f>
        <v>5</v>
      </c>
      <c r="B54" t="str">
        <f>'2部ダブルス'!I16</f>
        <v>GD2</v>
      </c>
      <c r="C54">
        <f>'2部ダブルス'!J16</f>
        <v>0</v>
      </c>
      <c r="D54">
        <f>'2部ダブルス'!K16</f>
        <v>0</v>
      </c>
      <c r="E54" t="str">
        <f>'2部ダブルス'!L16</f>
        <v/>
      </c>
      <c r="F54" s="80">
        <f>'2部ダブルス'!M16</f>
        <v>0</v>
      </c>
      <c r="G54">
        <f>'2部ダブルス'!N16</f>
        <v>0</v>
      </c>
      <c r="J54">
        <f>'２部シングルス'!H16</f>
        <v>9</v>
      </c>
      <c r="K54" t="str">
        <f>'２部シングルス'!I16</f>
        <v>GS2</v>
      </c>
      <c r="L54">
        <f>'２部シングルス'!J16</f>
        <v>0</v>
      </c>
      <c r="M54">
        <f>'２部シングルス'!K16</f>
        <v>0</v>
      </c>
      <c r="N54" t="str">
        <f>'２部シングルス'!L16</f>
        <v/>
      </c>
      <c r="O54" s="80">
        <f>'２部シングルス'!M16</f>
        <v>0</v>
      </c>
      <c r="P54">
        <f>'２部シングルス'!N16</f>
        <v>0</v>
      </c>
    </row>
    <row r="55" spans="1:16">
      <c r="A55" s="84"/>
      <c r="B55" t="str">
        <f>'2部ダブルス'!I17</f>
        <v>GD2</v>
      </c>
      <c r="C55">
        <f>'2部ダブルス'!J17</f>
        <v>0</v>
      </c>
      <c r="D55">
        <f>'2部ダブルス'!K17</f>
        <v>0</v>
      </c>
      <c r="E55" t="str">
        <f>'2部ダブルス'!L17</f>
        <v/>
      </c>
      <c r="F55" s="80">
        <f>'2部ダブルス'!M17</f>
        <v>0</v>
      </c>
      <c r="G55">
        <f>'2部ダブルス'!N17</f>
        <v>0</v>
      </c>
      <c r="J55">
        <f>'２部シングルス'!H17</f>
        <v>10</v>
      </c>
      <c r="K55" t="str">
        <f>'２部シングルス'!I17</f>
        <v>GS2</v>
      </c>
      <c r="L55">
        <f>'２部シングルス'!J17</f>
        <v>0</v>
      </c>
      <c r="M55">
        <f>'２部シングルス'!K17</f>
        <v>0</v>
      </c>
      <c r="N55" t="str">
        <f>'２部シングルス'!L17</f>
        <v/>
      </c>
      <c r="O55" s="80">
        <f>'２部シングルス'!M17</f>
        <v>0</v>
      </c>
      <c r="P55">
        <f>'２部シングルス'!N17</f>
        <v>0</v>
      </c>
    </row>
    <row r="56" spans="1:16">
      <c r="A56" s="84">
        <f>'2部ダブルス'!H18</f>
        <v>6</v>
      </c>
      <c r="B56" t="str">
        <f>'2部ダブルス'!I18</f>
        <v>GD2</v>
      </c>
      <c r="C56">
        <f>'2部ダブルス'!J18</f>
        <v>0</v>
      </c>
      <c r="D56">
        <f>'2部ダブルス'!K18</f>
        <v>0</v>
      </c>
      <c r="E56" t="str">
        <f>'2部ダブルス'!L18</f>
        <v/>
      </c>
      <c r="F56" s="80">
        <f>'2部ダブルス'!M18</f>
        <v>0</v>
      </c>
      <c r="G56">
        <f>'2部ダブルス'!N18</f>
        <v>0</v>
      </c>
      <c r="J56">
        <f>'２部シングルス'!H18</f>
        <v>11</v>
      </c>
      <c r="K56" t="str">
        <f>'２部シングルス'!I18</f>
        <v>GS2</v>
      </c>
      <c r="L56">
        <f>'２部シングルス'!J18</f>
        <v>0</v>
      </c>
      <c r="M56">
        <f>'２部シングルス'!K18</f>
        <v>0</v>
      </c>
      <c r="N56" t="str">
        <f>'２部シングルス'!L18</f>
        <v/>
      </c>
      <c r="O56" s="80">
        <f>'２部シングルス'!M18</f>
        <v>0</v>
      </c>
      <c r="P56">
        <f>'２部シングルス'!N18</f>
        <v>0</v>
      </c>
    </row>
    <row r="57" spans="1:16">
      <c r="A57" s="84"/>
      <c r="B57" t="str">
        <f>'2部ダブルス'!I19</f>
        <v>GD2</v>
      </c>
      <c r="C57">
        <f>'2部ダブルス'!J19</f>
        <v>0</v>
      </c>
      <c r="D57">
        <f>'2部ダブルス'!K19</f>
        <v>0</v>
      </c>
      <c r="E57" t="str">
        <f>'2部ダブルス'!L19</f>
        <v/>
      </c>
      <c r="F57" s="80">
        <f>'2部ダブルス'!M19</f>
        <v>0</v>
      </c>
      <c r="G57">
        <f>'2部ダブルス'!N19</f>
        <v>0</v>
      </c>
      <c r="J57">
        <f>'２部シングルス'!H19</f>
        <v>12</v>
      </c>
      <c r="K57" t="str">
        <f>'２部シングルス'!I19</f>
        <v>GS2</v>
      </c>
      <c r="L57">
        <f>'２部シングルス'!J19</f>
        <v>0</v>
      </c>
      <c r="M57">
        <f>'２部シングルス'!K19</f>
        <v>0</v>
      </c>
      <c r="N57" t="str">
        <f>'２部シングルス'!L19</f>
        <v/>
      </c>
      <c r="O57" s="80">
        <f>'２部シングルス'!M19</f>
        <v>0</v>
      </c>
      <c r="P57">
        <f>'２部シングルス'!N19</f>
        <v>0</v>
      </c>
    </row>
    <row r="58" spans="1:16">
      <c r="A58" s="84">
        <f>'2部ダブルス'!H20</f>
        <v>7</v>
      </c>
      <c r="B58" t="str">
        <f>'2部ダブルス'!I20</f>
        <v>GD2</v>
      </c>
      <c r="C58">
        <f>'2部ダブルス'!J20</f>
        <v>0</v>
      </c>
      <c r="D58">
        <f>'2部ダブルス'!K20</f>
        <v>0</v>
      </c>
      <c r="E58" t="str">
        <f>'2部ダブルス'!L20</f>
        <v/>
      </c>
      <c r="F58" s="80">
        <f>'2部ダブルス'!M20</f>
        <v>0</v>
      </c>
      <c r="G58">
        <f>'2部ダブルス'!N20</f>
        <v>0</v>
      </c>
      <c r="J58">
        <f>'２部シングルス'!H20</f>
        <v>13</v>
      </c>
      <c r="K58" t="str">
        <f>'２部シングルス'!I20</f>
        <v>GS2</v>
      </c>
      <c r="L58">
        <f>'２部シングルス'!J20</f>
        <v>0</v>
      </c>
      <c r="M58">
        <f>'２部シングルス'!K20</f>
        <v>0</v>
      </c>
      <c r="N58" t="str">
        <f>'２部シングルス'!L20</f>
        <v/>
      </c>
      <c r="O58" s="80">
        <f>'２部シングルス'!M20</f>
        <v>0</v>
      </c>
      <c r="P58">
        <f>'２部シングルス'!N20</f>
        <v>0</v>
      </c>
    </row>
    <row r="59" spans="1:16">
      <c r="A59" s="84"/>
      <c r="B59" t="str">
        <f>'2部ダブルス'!I21</f>
        <v>GD2</v>
      </c>
      <c r="C59">
        <f>'2部ダブルス'!J21</f>
        <v>0</v>
      </c>
      <c r="D59">
        <f>'2部ダブルス'!K21</f>
        <v>0</v>
      </c>
      <c r="E59" t="str">
        <f>'2部ダブルス'!L21</f>
        <v/>
      </c>
      <c r="F59" s="80">
        <f>'2部ダブルス'!M21</f>
        <v>0</v>
      </c>
      <c r="G59">
        <f>'2部ダブルス'!N21</f>
        <v>0</v>
      </c>
      <c r="J59">
        <f>'２部シングルス'!H21</f>
        <v>14</v>
      </c>
      <c r="K59" t="str">
        <f>'２部シングルス'!I21</f>
        <v>GS2</v>
      </c>
      <c r="L59">
        <f>'２部シングルス'!J21</f>
        <v>0</v>
      </c>
      <c r="M59">
        <f>'２部シングルス'!K21</f>
        <v>0</v>
      </c>
      <c r="N59" t="str">
        <f>'２部シングルス'!L21</f>
        <v/>
      </c>
      <c r="O59" s="80">
        <f>'２部シングルス'!M21</f>
        <v>0</v>
      </c>
      <c r="P59">
        <f>'２部シングルス'!N21</f>
        <v>0</v>
      </c>
    </row>
    <row r="60" spans="1:16">
      <c r="A60" s="84">
        <f>'2部ダブルス'!H22</f>
        <v>8</v>
      </c>
      <c r="B60" t="str">
        <f>'2部ダブルス'!I22</f>
        <v>GD2</v>
      </c>
      <c r="C60">
        <f>'2部ダブルス'!J22</f>
        <v>0</v>
      </c>
      <c r="D60">
        <f>'2部ダブルス'!K22</f>
        <v>0</v>
      </c>
      <c r="E60" t="str">
        <f>'2部ダブルス'!L22</f>
        <v/>
      </c>
      <c r="F60" s="80">
        <f>'2部ダブルス'!M22</f>
        <v>0</v>
      </c>
      <c r="G60">
        <f>'2部ダブルス'!N22</f>
        <v>0</v>
      </c>
      <c r="J60">
        <f>'２部シングルス'!H22</f>
        <v>15</v>
      </c>
      <c r="K60" t="str">
        <f>'２部シングルス'!I22</f>
        <v>GS2</v>
      </c>
      <c r="L60">
        <f>'２部シングルス'!J22</f>
        <v>0</v>
      </c>
      <c r="M60">
        <f>'２部シングルス'!K22</f>
        <v>0</v>
      </c>
      <c r="N60" t="str">
        <f>'２部シングルス'!L22</f>
        <v/>
      </c>
      <c r="O60" s="80">
        <f>'２部シングルス'!M22</f>
        <v>0</v>
      </c>
      <c r="P60">
        <f>'２部シングルス'!N22</f>
        <v>0</v>
      </c>
    </row>
    <row r="61" spans="1:16">
      <c r="A61" s="84"/>
      <c r="B61" t="str">
        <f>'2部ダブルス'!I23</f>
        <v>GD2</v>
      </c>
      <c r="C61">
        <f>'2部ダブルス'!J23</f>
        <v>0</v>
      </c>
      <c r="D61">
        <f>'2部ダブルス'!K23</f>
        <v>0</v>
      </c>
      <c r="E61" t="str">
        <f>'2部ダブルス'!L23</f>
        <v/>
      </c>
      <c r="F61" s="80">
        <f>'2部ダブルス'!M23</f>
        <v>0</v>
      </c>
      <c r="G61">
        <f>'2部ダブルス'!N23</f>
        <v>0</v>
      </c>
      <c r="J61">
        <f>'２部シングルス'!H23</f>
        <v>16</v>
      </c>
      <c r="K61" t="str">
        <f>'２部シングルス'!I23</f>
        <v>GS2</v>
      </c>
      <c r="L61">
        <f>'２部シングルス'!J23</f>
        <v>0</v>
      </c>
      <c r="M61">
        <f>'２部シングルス'!K23</f>
        <v>0</v>
      </c>
      <c r="N61" t="str">
        <f>'２部シングルス'!L23</f>
        <v/>
      </c>
      <c r="O61" s="80">
        <f>'２部シングルス'!M23</f>
        <v>0</v>
      </c>
      <c r="P61">
        <f>'２部シングルス'!N23</f>
        <v>0</v>
      </c>
    </row>
    <row r="62" spans="1:16">
      <c r="A62" s="84">
        <f>'2部ダブルス'!H24</f>
        <v>9</v>
      </c>
      <c r="B62" t="str">
        <f>'2部ダブルス'!I24</f>
        <v>GD2</v>
      </c>
      <c r="C62">
        <f>'2部ダブルス'!J24</f>
        <v>0</v>
      </c>
      <c r="D62">
        <f>'2部ダブルス'!K24</f>
        <v>0</v>
      </c>
      <c r="E62" t="str">
        <f>'2部ダブルス'!L24</f>
        <v/>
      </c>
      <c r="F62" s="80">
        <f>'2部ダブルス'!M24</f>
        <v>0</v>
      </c>
      <c r="G62">
        <f>'2部ダブルス'!N24</f>
        <v>0</v>
      </c>
      <c r="J62">
        <f>'２部シングルス'!H24</f>
        <v>17</v>
      </c>
      <c r="K62" t="str">
        <f>'２部シングルス'!I24</f>
        <v>GS2</v>
      </c>
      <c r="L62">
        <f>'２部シングルス'!J24</f>
        <v>0</v>
      </c>
      <c r="M62">
        <f>'２部シングルス'!K24</f>
        <v>0</v>
      </c>
      <c r="N62" t="str">
        <f>'２部シングルス'!L24</f>
        <v/>
      </c>
      <c r="O62" s="80">
        <f>'２部シングルス'!M24</f>
        <v>0</v>
      </c>
      <c r="P62">
        <f>'２部シングルス'!N24</f>
        <v>0</v>
      </c>
    </row>
    <row r="63" spans="1:16">
      <c r="A63" s="84"/>
      <c r="B63" t="str">
        <f>'2部ダブルス'!I25</f>
        <v>GD2</v>
      </c>
      <c r="C63">
        <f>'2部ダブルス'!J25</f>
        <v>0</v>
      </c>
      <c r="D63">
        <f>'2部ダブルス'!K25</f>
        <v>0</v>
      </c>
      <c r="E63" t="str">
        <f>'2部ダブルス'!L25</f>
        <v/>
      </c>
      <c r="F63" s="80">
        <f>'2部ダブルス'!M25</f>
        <v>0</v>
      </c>
      <c r="G63">
        <f>'2部ダブルス'!N25</f>
        <v>0</v>
      </c>
      <c r="J63">
        <f>'２部シングルス'!H25</f>
        <v>18</v>
      </c>
      <c r="K63" t="str">
        <f>'２部シングルス'!I25</f>
        <v>GS2</v>
      </c>
      <c r="L63">
        <f>'２部シングルス'!J25</f>
        <v>0</v>
      </c>
      <c r="M63">
        <f>'２部シングルス'!K25</f>
        <v>0</v>
      </c>
      <c r="N63" t="str">
        <f>'２部シングルス'!L25</f>
        <v/>
      </c>
      <c r="O63" s="80">
        <f>'２部シングルス'!M25</f>
        <v>0</v>
      </c>
      <c r="P63">
        <f>'２部シングルス'!N25</f>
        <v>0</v>
      </c>
    </row>
    <row r="64" spans="1:16">
      <c r="A64" s="84">
        <f>'2部ダブルス'!H26</f>
        <v>10</v>
      </c>
      <c r="B64" t="str">
        <f>'2部ダブルス'!I26</f>
        <v>GD2</v>
      </c>
      <c r="C64">
        <f>'2部ダブルス'!J26</f>
        <v>0</v>
      </c>
      <c r="D64">
        <f>'2部ダブルス'!K26</f>
        <v>0</v>
      </c>
      <c r="E64" t="str">
        <f>'2部ダブルス'!L26</f>
        <v/>
      </c>
      <c r="F64" s="80">
        <f>'2部ダブルス'!M26</f>
        <v>0</v>
      </c>
      <c r="G64">
        <f>'2部ダブルス'!N26</f>
        <v>0</v>
      </c>
      <c r="J64">
        <f>'２部シングルス'!H26</f>
        <v>19</v>
      </c>
      <c r="K64" t="str">
        <f>'２部シングルス'!I26</f>
        <v>GS2</v>
      </c>
      <c r="L64">
        <f>'２部シングルス'!J26</f>
        <v>0</v>
      </c>
      <c r="M64">
        <f>'２部シングルス'!K26</f>
        <v>0</v>
      </c>
      <c r="N64" t="str">
        <f>'２部シングルス'!L26</f>
        <v/>
      </c>
      <c r="O64" s="80">
        <f>'２部シングルス'!M26</f>
        <v>0</v>
      </c>
      <c r="P64">
        <f>'２部シングルス'!N26</f>
        <v>0</v>
      </c>
    </row>
    <row r="65" spans="1:16">
      <c r="A65" s="84"/>
      <c r="B65" t="str">
        <f>'2部ダブルス'!I27</f>
        <v>GD2</v>
      </c>
      <c r="C65">
        <f>'2部ダブルス'!J27</f>
        <v>0</v>
      </c>
      <c r="D65">
        <f>'2部ダブルス'!K27</f>
        <v>0</v>
      </c>
      <c r="E65" t="str">
        <f>'2部ダブルス'!L27</f>
        <v/>
      </c>
      <c r="F65" s="80">
        <f>'2部ダブルス'!M27</f>
        <v>0</v>
      </c>
      <c r="G65">
        <f>'2部ダブルス'!N27</f>
        <v>0</v>
      </c>
      <c r="J65">
        <f>'２部シングルス'!H27</f>
        <v>20</v>
      </c>
      <c r="K65" t="str">
        <f>'２部シングルス'!I27</f>
        <v>GS2</v>
      </c>
      <c r="L65">
        <f>'２部シングルス'!J27</f>
        <v>0</v>
      </c>
      <c r="M65">
        <f>'２部シングルス'!K27</f>
        <v>0</v>
      </c>
      <c r="N65" t="str">
        <f>'２部シングルス'!L27</f>
        <v/>
      </c>
      <c r="O65" s="80">
        <f>'２部シングルス'!M27</f>
        <v>0</v>
      </c>
      <c r="P65">
        <f>'２部シングルス'!N27</f>
        <v>0</v>
      </c>
    </row>
    <row r="66" spans="1:16">
      <c r="A66" s="84">
        <f>'2部ダブルス'!H37</f>
        <v>11</v>
      </c>
      <c r="B66" t="str">
        <f>'2部ダブルス'!I37</f>
        <v>GD2</v>
      </c>
      <c r="C66">
        <f>'2部ダブルス'!J37</f>
        <v>0</v>
      </c>
      <c r="D66">
        <f>'2部ダブルス'!K37</f>
        <v>0</v>
      </c>
      <c r="E66" t="str">
        <f>'2部ダブルス'!L37</f>
        <v/>
      </c>
      <c r="F66" s="80">
        <f>'2部ダブルス'!M37</f>
        <v>0</v>
      </c>
      <c r="G66">
        <f>'2部ダブルス'!N37</f>
        <v>0</v>
      </c>
      <c r="J66">
        <f>'２部シングルス'!H37</f>
        <v>21</v>
      </c>
      <c r="K66" t="str">
        <f>'２部シングルス'!I37</f>
        <v>GS2</v>
      </c>
      <c r="L66">
        <f>'２部シングルス'!J37</f>
        <v>0</v>
      </c>
      <c r="M66">
        <f>'２部シングルス'!K37</f>
        <v>0</v>
      </c>
      <c r="N66" t="str">
        <f>'２部シングルス'!L37</f>
        <v/>
      </c>
      <c r="O66" s="80">
        <f>'２部シングルス'!M37</f>
        <v>0</v>
      </c>
      <c r="P66">
        <f>'２部シングルス'!N37</f>
        <v>0</v>
      </c>
    </row>
    <row r="67" spans="1:16">
      <c r="A67" s="84">
        <f>'2部ダブルス'!A38</f>
        <v>0</v>
      </c>
      <c r="B67" t="str">
        <f>'2部ダブルス'!I38</f>
        <v>GD2</v>
      </c>
      <c r="C67">
        <f>'2部ダブルス'!J38</f>
        <v>0</v>
      </c>
      <c r="D67">
        <f>'2部ダブルス'!K38</f>
        <v>0</v>
      </c>
      <c r="E67" t="str">
        <f>'2部ダブルス'!L38</f>
        <v/>
      </c>
      <c r="F67" s="80">
        <f>'2部ダブルス'!M38</f>
        <v>0</v>
      </c>
      <c r="G67">
        <f>'2部ダブルス'!N38</f>
        <v>0</v>
      </c>
      <c r="J67">
        <f>'２部シングルス'!H38</f>
        <v>22</v>
      </c>
      <c r="K67" t="str">
        <f>'２部シングルス'!I38</f>
        <v>GS2</v>
      </c>
      <c r="L67">
        <f>'２部シングルス'!J38</f>
        <v>0</v>
      </c>
      <c r="M67">
        <f>'２部シングルス'!K38</f>
        <v>0</v>
      </c>
      <c r="N67" t="str">
        <f>'２部シングルス'!L38</f>
        <v/>
      </c>
      <c r="O67" s="80">
        <f>'２部シングルス'!M38</f>
        <v>0</v>
      </c>
      <c r="P67">
        <f>'２部シングルス'!N38</f>
        <v>0</v>
      </c>
    </row>
    <row r="68" spans="1:16">
      <c r="A68" s="84">
        <f>'2部ダブルス'!H39</f>
        <v>12</v>
      </c>
      <c r="B68" t="str">
        <f>'2部ダブルス'!I39</f>
        <v>GD2</v>
      </c>
      <c r="C68">
        <f>'2部ダブルス'!J39</f>
        <v>0</v>
      </c>
      <c r="D68">
        <f>'2部ダブルス'!K39</f>
        <v>0</v>
      </c>
      <c r="E68" t="str">
        <f>'2部ダブルス'!L39</f>
        <v/>
      </c>
      <c r="F68" s="80">
        <f>'2部ダブルス'!M39</f>
        <v>0</v>
      </c>
      <c r="G68">
        <f>'2部ダブルス'!N39</f>
        <v>0</v>
      </c>
      <c r="J68">
        <f>'２部シングルス'!H39</f>
        <v>23</v>
      </c>
      <c r="K68" t="str">
        <f>'２部シングルス'!I39</f>
        <v>GS2</v>
      </c>
      <c r="L68">
        <f>'２部シングルス'!J39</f>
        <v>0</v>
      </c>
      <c r="M68">
        <f>'２部シングルス'!K39</f>
        <v>0</v>
      </c>
      <c r="N68" t="str">
        <f>'２部シングルス'!L39</f>
        <v/>
      </c>
      <c r="O68" s="80">
        <f>'２部シングルス'!M39</f>
        <v>0</v>
      </c>
      <c r="P68">
        <f>'２部シングルス'!N39</f>
        <v>0</v>
      </c>
    </row>
    <row r="69" spans="1:16">
      <c r="A69" s="84">
        <f>'2部ダブルス'!A40</f>
        <v>0</v>
      </c>
      <c r="B69" t="str">
        <f>'2部ダブルス'!I40</f>
        <v>GD2</v>
      </c>
      <c r="C69">
        <f>'2部ダブルス'!J40</f>
        <v>0</v>
      </c>
      <c r="D69">
        <f>'2部ダブルス'!K40</f>
        <v>0</v>
      </c>
      <c r="E69" t="str">
        <f>'2部ダブルス'!L40</f>
        <v/>
      </c>
      <c r="F69" s="80">
        <f>'2部ダブルス'!M40</f>
        <v>0</v>
      </c>
      <c r="G69">
        <f>'2部ダブルス'!N40</f>
        <v>0</v>
      </c>
      <c r="J69">
        <f>'２部シングルス'!H40</f>
        <v>24</v>
      </c>
      <c r="K69" t="str">
        <f>'２部シングルス'!I40</f>
        <v>GS2</v>
      </c>
      <c r="L69">
        <f>'２部シングルス'!J40</f>
        <v>0</v>
      </c>
      <c r="M69">
        <f>'２部シングルス'!K40</f>
        <v>0</v>
      </c>
      <c r="N69" t="str">
        <f>'２部シングルス'!L40</f>
        <v/>
      </c>
      <c r="O69" s="80">
        <f>'２部シングルス'!M40</f>
        <v>0</v>
      </c>
      <c r="P69">
        <f>'２部シングルス'!N40</f>
        <v>0</v>
      </c>
    </row>
    <row r="70" spans="1:16">
      <c r="A70" s="84">
        <f>'2部ダブルス'!H41</f>
        <v>13</v>
      </c>
      <c r="B70" t="str">
        <f>'2部ダブルス'!I41</f>
        <v>GD2</v>
      </c>
      <c r="C70">
        <f>'2部ダブルス'!J41</f>
        <v>0</v>
      </c>
      <c r="D70">
        <f>'2部ダブルス'!K41</f>
        <v>0</v>
      </c>
      <c r="E70" t="str">
        <f>'2部ダブルス'!L41</f>
        <v/>
      </c>
      <c r="F70" s="80">
        <f>'2部ダブルス'!M41</f>
        <v>0</v>
      </c>
      <c r="G70">
        <f>'2部ダブルス'!N41</f>
        <v>0</v>
      </c>
      <c r="J70">
        <f>'２部シングルス'!H41</f>
        <v>25</v>
      </c>
      <c r="K70" t="str">
        <f>'２部シングルス'!I41</f>
        <v>GS2</v>
      </c>
      <c r="L70">
        <f>'２部シングルス'!J41</f>
        <v>0</v>
      </c>
      <c r="M70">
        <f>'２部シングルス'!K41</f>
        <v>0</v>
      </c>
      <c r="N70" t="str">
        <f>'２部シングルス'!L41</f>
        <v/>
      </c>
      <c r="O70" s="80">
        <f>'２部シングルス'!M41</f>
        <v>0</v>
      </c>
      <c r="P70">
        <f>'２部シングルス'!N41</f>
        <v>0</v>
      </c>
    </row>
    <row r="71" spans="1:16">
      <c r="A71" s="84">
        <f>'2部ダブルス'!A42</f>
        <v>0</v>
      </c>
      <c r="B71" t="str">
        <f>'2部ダブルス'!I42</f>
        <v>GD2</v>
      </c>
      <c r="C71">
        <f>'2部ダブルス'!J42</f>
        <v>0</v>
      </c>
      <c r="D71">
        <f>'2部ダブルス'!K42</f>
        <v>0</v>
      </c>
      <c r="E71" t="str">
        <f>'2部ダブルス'!L42</f>
        <v/>
      </c>
      <c r="F71" s="80">
        <f>'2部ダブルス'!M42</f>
        <v>0</v>
      </c>
      <c r="G71">
        <f>'2部ダブルス'!N42</f>
        <v>0</v>
      </c>
      <c r="J71">
        <f>'２部シングルス'!H42</f>
        <v>26</v>
      </c>
      <c r="K71" t="str">
        <f>'２部シングルス'!I42</f>
        <v>GS2</v>
      </c>
      <c r="L71">
        <f>'２部シングルス'!J42</f>
        <v>0</v>
      </c>
      <c r="M71">
        <f>'２部シングルス'!K42</f>
        <v>0</v>
      </c>
      <c r="N71" t="str">
        <f>'２部シングルス'!L42</f>
        <v/>
      </c>
      <c r="O71" s="80">
        <f>'２部シングルス'!M42</f>
        <v>0</v>
      </c>
      <c r="P71">
        <f>'２部シングルス'!N42</f>
        <v>0</v>
      </c>
    </row>
    <row r="72" spans="1:16">
      <c r="A72" s="84">
        <f>'2部ダブルス'!H43</f>
        <v>14</v>
      </c>
      <c r="B72" t="str">
        <f>'2部ダブルス'!I43</f>
        <v>GD2</v>
      </c>
      <c r="C72">
        <f>'2部ダブルス'!J43</f>
        <v>0</v>
      </c>
      <c r="D72">
        <f>'2部ダブルス'!K43</f>
        <v>0</v>
      </c>
      <c r="E72" t="str">
        <f>'2部ダブルス'!L43</f>
        <v/>
      </c>
      <c r="F72" s="80">
        <f>'2部ダブルス'!M43</f>
        <v>0</v>
      </c>
      <c r="G72">
        <f>'2部ダブルス'!N43</f>
        <v>0</v>
      </c>
      <c r="J72">
        <f>'２部シングルス'!H43</f>
        <v>27</v>
      </c>
      <c r="K72" t="str">
        <f>'２部シングルス'!I43</f>
        <v>GS2</v>
      </c>
      <c r="L72">
        <f>'２部シングルス'!J43</f>
        <v>0</v>
      </c>
      <c r="M72">
        <f>'２部シングルス'!K43</f>
        <v>0</v>
      </c>
      <c r="N72" t="str">
        <f>'２部シングルス'!L43</f>
        <v/>
      </c>
      <c r="O72" s="80">
        <f>'２部シングルス'!M43</f>
        <v>0</v>
      </c>
      <c r="P72">
        <f>'２部シングルス'!N43</f>
        <v>0</v>
      </c>
    </row>
    <row r="73" spans="1:16">
      <c r="A73" s="84">
        <f>'2部ダブルス'!A44</f>
        <v>0</v>
      </c>
      <c r="B73" t="str">
        <f>'2部ダブルス'!I44</f>
        <v>GD2</v>
      </c>
      <c r="C73">
        <f>'2部ダブルス'!J44</f>
        <v>0</v>
      </c>
      <c r="D73">
        <f>'2部ダブルス'!K44</f>
        <v>0</v>
      </c>
      <c r="E73" t="str">
        <f>'2部ダブルス'!L44</f>
        <v/>
      </c>
      <c r="F73" s="80">
        <f>'2部ダブルス'!M44</f>
        <v>0</v>
      </c>
      <c r="G73">
        <f>'2部ダブルス'!N44</f>
        <v>0</v>
      </c>
      <c r="J73">
        <f>'２部シングルス'!H44</f>
        <v>28</v>
      </c>
      <c r="K73" t="str">
        <f>'２部シングルス'!I44</f>
        <v>GS2</v>
      </c>
      <c r="L73">
        <f>'２部シングルス'!J44</f>
        <v>0</v>
      </c>
      <c r="M73">
        <f>'２部シングルス'!K44</f>
        <v>0</v>
      </c>
      <c r="N73" t="str">
        <f>'２部シングルス'!L44</f>
        <v/>
      </c>
      <c r="O73" s="80">
        <f>'２部シングルス'!M44</f>
        <v>0</v>
      </c>
      <c r="P73">
        <f>'２部シングルス'!N44</f>
        <v>0</v>
      </c>
    </row>
    <row r="74" spans="1:16">
      <c r="A74" s="84">
        <f>'2部ダブルス'!H45</f>
        <v>15</v>
      </c>
      <c r="B74" t="str">
        <f>'2部ダブルス'!I45</f>
        <v>GD2</v>
      </c>
      <c r="C74">
        <f>'2部ダブルス'!J45</f>
        <v>0</v>
      </c>
      <c r="D74">
        <f>'2部ダブルス'!K45</f>
        <v>0</v>
      </c>
      <c r="E74" t="str">
        <f>'2部ダブルス'!L45</f>
        <v/>
      </c>
      <c r="F74" s="80">
        <f>'2部ダブルス'!M45</f>
        <v>0</v>
      </c>
      <c r="G74">
        <f>'2部ダブルス'!N45</f>
        <v>0</v>
      </c>
      <c r="J74">
        <f>'２部シングルス'!H45</f>
        <v>29</v>
      </c>
      <c r="K74" t="str">
        <f>'２部シングルス'!I45</f>
        <v>GS2</v>
      </c>
      <c r="L74">
        <f>'２部シングルス'!J45</f>
        <v>0</v>
      </c>
      <c r="M74">
        <f>'２部シングルス'!K45</f>
        <v>0</v>
      </c>
      <c r="N74" t="str">
        <f>'２部シングルス'!L45</f>
        <v/>
      </c>
      <c r="O74" s="80">
        <f>'２部シングルス'!M45</f>
        <v>0</v>
      </c>
      <c r="P74">
        <f>'２部シングルス'!N45</f>
        <v>0</v>
      </c>
    </row>
    <row r="75" spans="1:16">
      <c r="A75" s="84">
        <f>'2部ダブルス'!A46</f>
        <v>0</v>
      </c>
      <c r="B75" t="str">
        <f>'2部ダブルス'!I46</f>
        <v>GD2</v>
      </c>
      <c r="C75">
        <f>'2部ダブルス'!J46</f>
        <v>0</v>
      </c>
      <c r="D75">
        <f>'2部ダブルス'!K46</f>
        <v>0</v>
      </c>
      <c r="E75" t="str">
        <f>'2部ダブルス'!L46</f>
        <v/>
      </c>
      <c r="F75" s="80">
        <f>'2部ダブルス'!M46</f>
        <v>0</v>
      </c>
      <c r="G75">
        <f>'2部ダブルス'!N46</f>
        <v>0</v>
      </c>
      <c r="J75">
        <f>'２部シングルス'!H46</f>
        <v>30</v>
      </c>
      <c r="K75" t="str">
        <f>'２部シングルス'!I46</f>
        <v>GS2</v>
      </c>
      <c r="L75">
        <f>'２部シングルス'!J46</f>
        <v>0</v>
      </c>
      <c r="M75">
        <f>'２部シングルス'!K46</f>
        <v>0</v>
      </c>
      <c r="N75" t="str">
        <f>'２部シングルス'!L46</f>
        <v/>
      </c>
      <c r="O75" s="80">
        <f>'２部シングルス'!M46</f>
        <v>0</v>
      </c>
      <c r="P75">
        <f>'２部シングルス'!N46</f>
        <v>0</v>
      </c>
    </row>
    <row r="76" spans="1:16">
      <c r="A76" s="84">
        <f>'2部ダブルス'!H47</f>
        <v>16</v>
      </c>
      <c r="B76" t="str">
        <f>'2部ダブルス'!I47</f>
        <v>GD2</v>
      </c>
      <c r="C76">
        <f>'2部ダブルス'!J47</f>
        <v>0</v>
      </c>
      <c r="D76">
        <f>'2部ダブルス'!K47</f>
        <v>0</v>
      </c>
      <c r="E76" t="str">
        <f>'2部ダブルス'!L47</f>
        <v/>
      </c>
      <c r="F76" s="80">
        <f>'2部ダブルス'!M47</f>
        <v>0</v>
      </c>
      <c r="G76">
        <f>'2部ダブルス'!N47</f>
        <v>0</v>
      </c>
      <c r="J76">
        <f>'２部シングルス'!H47</f>
        <v>31</v>
      </c>
      <c r="K76" t="str">
        <f>'２部シングルス'!I47</f>
        <v>GS2</v>
      </c>
      <c r="L76">
        <f>'２部シングルス'!J47</f>
        <v>0</v>
      </c>
      <c r="M76">
        <f>'２部シングルス'!K47</f>
        <v>0</v>
      </c>
      <c r="N76" t="str">
        <f>'２部シングルス'!L47</f>
        <v/>
      </c>
      <c r="O76" s="80">
        <f>'２部シングルス'!M47</f>
        <v>0</v>
      </c>
      <c r="P76">
        <f>'２部シングルス'!N47</f>
        <v>0</v>
      </c>
    </row>
    <row r="77" spans="1:16">
      <c r="A77" s="84">
        <f>'2部ダブルス'!A48</f>
        <v>0</v>
      </c>
      <c r="B77" t="str">
        <f>'2部ダブルス'!I48</f>
        <v>GD2</v>
      </c>
      <c r="C77">
        <f>'2部ダブルス'!J48</f>
        <v>0</v>
      </c>
      <c r="D77">
        <f>'2部ダブルス'!K48</f>
        <v>0</v>
      </c>
      <c r="E77" t="str">
        <f>'2部ダブルス'!L48</f>
        <v/>
      </c>
      <c r="F77" s="80">
        <f>'2部ダブルス'!M48</f>
        <v>0</v>
      </c>
      <c r="G77">
        <f>'2部ダブルス'!N48</f>
        <v>0</v>
      </c>
      <c r="J77">
        <f>'２部シングルス'!H48</f>
        <v>32</v>
      </c>
      <c r="K77" t="str">
        <f>'２部シングルス'!I48</f>
        <v>GS2</v>
      </c>
      <c r="L77">
        <f>'２部シングルス'!J48</f>
        <v>0</v>
      </c>
      <c r="M77">
        <f>'２部シングルス'!K48</f>
        <v>0</v>
      </c>
      <c r="N77" t="str">
        <f>'２部シングルス'!L48</f>
        <v/>
      </c>
      <c r="O77" s="80">
        <f>'２部シングルス'!M48</f>
        <v>0</v>
      </c>
      <c r="P77">
        <f>'２部シングルス'!N48</f>
        <v>0</v>
      </c>
    </row>
    <row r="78" spans="1:16">
      <c r="A78" s="84">
        <f>'2部ダブルス'!H49</f>
        <v>17</v>
      </c>
      <c r="B78" t="str">
        <f>'2部ダブルス'!I49</f>
        <v>GD2</v>
      </c>
      <c r="C78">
        <f>'2部ダブルス'!J49</f>
        <v>0</v>
      </c>
      <c r="D78">
        <f>'2部ダブルス'!K49</f>
        <v>0</v>
      </c>
      <c r="E78" t="str">
        <f>'2部ダブルス'!L49</f>
        <v/>
      </c>
      <c r="F78" s="80">
        <f>'2部ダブルス'!M49</f>
        <v>0</v>
      </c>
      <c r="G78">
        <f>'2部ダブルス'!N49</f>
        <v>0</v>
      </c>
      <c r="J78">
        <f>'２部シングルス'!H49</f>
        <v>33</v>
      </c>
      <c r="K78" t="str">
        <f>'２部シングルス'!I49</f>
        <v>GS2</v>
      </c>
      <c r="L78">
        <f>'２部シングルス'!J49</f>
        <v>0</v>
      </c>
      <c r="M78">
        <f>'２部シングルス'!K49</f>
        <v>0</v>
      </c>
      <c r="N78" t="str">
        <f>'２部シングルス'!L49</f>
        <v/>
      </c>
      <c r="O78" s="80">
        <f>'２部シングルス'!M49</f>
        <v>0</v>
      </c>
      <c r="P78">
        <f>'２部シングルス'!N49</f>
        <v>0</v>
      </c>
    </row>
    <row r="79" spans="1:16">
      <c r="A79" s="84">
        <f>'2部ダブルス'!A50</f>
        <v>0</v>
      </c>
      <c r="B79" t="str">
        <f>'2部ダブルス'!I50</f>
        <v>GD2</v>
      </c>
      <c r="C79">
        <f>'2部ダブルス'!J50</f>
        <v>0</v>
      </c>
      <c r="D79">
        <f>'2部ダブルス'!K50</f>
        <v>0</v>
      </c>
      <c r="E79" t="str">
        <f>'2部ダブルス'!L50</f>
        <v/>
      </c>
      <c r="F79" s="80">
        <f>'2部ダブルス'!M50</f>
        <v>0</v>
      </c>
      <c r="G79">
        <f>'2部ダブルス'!N50</f>
        <v>0</v>
      </c>
      <c r="J79">
        <f>'２部シングルス'!H50</f>
        <v>34</v>
      </c>
      <c r="K79" t="str">
        <f>'２部シングルス'!I50</f>
        <v>GS2</v>
      </c>
      <c r="L79">
        <f>'２部シングルス'!J50</f>
        <v>0</v>
      </c>
      <c r="M79">
        <f>'２部シングルス'!K50</f>
        <v>0</v>
      </c>
      <c r="N79" t="str">
        <f>'２部シングルス'!L50</f>
        <v/>
      </c>
      <c r="O79" s="80">
        <f>'２部シングルス'!M50</f>
        <v>0</v>
      </c>
      <c r="P79">
        <f>'２部シングルス'!N50</f>
        <v>0</v>
      </c>
    </row>
    <row r="80" spans="1:16">
      <c r="A80" s="84">
        <f>'2部ダブルス'!H51</f>
        <v>18</v>
      </c>
      <c r="B80" t="str">
        <f>'2部ダブルス'!I51</f>
        <v>GD2</v>
      </c>
      <c r="C80">
        <f>'2部ダブルス'!J51</f>
        <v>0</v>
      </c>
      <c r="D80">
        <f>'2部ダブルス'!K51</f>
        <v>0</v>
      </c>
      <c r="E80" t="str">
        <f>'2部ダブルス'!L51</f>
        <v/>
      </c>
      <c r="F80" s="80">
        <f>'2部ダブルス'!M51</f>
        <v>0</v>
      </c>
      <c r="G80">
        <f>'2部ダブルス'!N51</f>
        <v>0</v>
      </c>
      <c r="J80">
        <f>'２部シングルス'!H51</f>
        <v>35</v>
      </c>
      <c r="K80" t="str">
        <f>'２部シングルス'!I51</f>
        <v>GS2</v>
      </c>
      <c r="L80">
        <f>'２部シングルス'!J51</f>
        <v>0</v>
      </c>
      <c r="M80">
        <f>'２部シングルス'!K51</f>
        <v>0</v>
      </c>
      <c r="N80" t="str">
        <f>'２部シングルス'!L51</f>
        <v/>
      </c>
      <c r="O80" s="80">
        <f>'２部シングルス'!M51</f>
        <v>0</v>
      </c>
      <c r="P80">
        <f>'２部シングルス'!N51</f>
        <v>0</v>
      </c>
    </row>
    <row r="81" spans="1:16">
      <c r="A81" s="84">
        <f>'2部ダブルス'!A52</f>
        <v>0</v>
      </c>
      <c r="B81" t="str">
        <f>'2部ダブルス'!I52</f>
        <v>GD2</v>
      </c>
      <c r="C81">
        <f>'2部ダブルス'!J52</f>
        <v>0</v>
      </c>
      <c r="D81">
        <f>'2部ダブルス'!K52</f>
        <v>0</v>
      </c>
      <c r="E81" t="str">
        <f>'2部ダブルス'!L52</f>
        <v/>
      </c>
      <c r="F81" s="80">
        <f>'2部ダブルス'!M52</f>
        <v>0</v>
      </c>
      <c r="G81">
        <f>'2部ダブルス'!N52</f>
        <v>0</v>
      </c>
      <c r="J81">
        <f>'２部シングルス'!H52</f>
        <v>36</v>
      </c>
      <c r="K81" t="str">
        <f>'２部シングルス'!I52</f>
        <v>GS2</v>
      </c>
      <c r="L81">
        <f>'２部シングルス'!J52</f>
        <v>0</v>
      </c>
      <c r="M81">
        <f>'２部シングルス'!K52</f>
        <v>0</v>
      </c>
      <c r="N81" t="str">
        <f>'２部シングルス'!L52</f>
        <v/>
      </c>
      <c r="O81" s="80">
        <f>'２部シングルス'!M52</f>
        <v>0</v>
      </c>
      <c r="P81">
        <f>'２部シングルス'!N52</f>
        <v>0</v>
      </c>
    </row>
    <row r="82" spans="1:16">
      <c r="A82" s="84">
        <f>'2部ダブルス'!H53</f>
        <v>19</v>
      </c>
      <c r="B82" t="str">
        <f>'2部ダブルス'!I53</f>
        <v>GD2</v>
      </c>
      <c r="C82">
        <f>'2部ダブルス'!J53</f>
        <v>0</v>
      </c>
      <c r="D82">
        <f>'2部ダブルス'!K53</f>
        <v>0</v>
      </c>
      <c r="E82" t="str">
        <f>'2部ダブルス'!L53</f>
        <v/>
      </c>
      <c r="F82" s="80">
        <f>'2部ダブルス'!M53</f>
        <v>0</v>
      </c>
      <c r="G82">
        <f>'2部ダブルス'!N53</f>
        <v>0</v>
      </c>
      <c r="J82">
        <f>'２部シングルス'!H53</f>
        <v>37</v>
      </c>
      <c r="K82" t="str">
        <f>'２部シングルス'!I53</f>
        <v>GS2</v>
      </c>
      <c r="L82">
        <f>'２部シングルス'!J53</f>
        <v>0</v>
      </c>
      <c r="M82">
        <f>'２部シングルス'!K53</f>
        <v>0</v>
      </c>
      <c r="N82" t="str">
        <f>'２部シングルス'!L53</f>
        <v/>
      </c>
      <c r="O82" s="80">
        <f>'２部シングルス'!M53</f>
        <v>0</v>
      </c>
      <c r="P82">
        <f>'２部シングルス'!N53</f>
        <v>0</v>
      </c>
    </row>
    <row r="83" spans="1:16">
      <c r="A83" s="84">
        <f>'2部ダブルス'!A54</f>
        <v>0</v>
      </c>
      <c r="B83" t="str">
        <f>'2部ダブルス'!I54</f>
        <v>GD2</v>
      </c>
      <c r="C83">
        <f>'2部ダブルス'!J54</f>
        <v>0</v>
      </c>
      <c r="D83">
        <f>'2部ダブルス'!K54</f>
        <v>0</v>
      </c>
      <c r="E83" t="str">
        <f>'2部ダブルス'!L54</f>
        <v/>
      </c>
      <c r="F83" s="80">
        <f>'2部ダブルス'!M54</f>
        <v>0</v>
      </c>
      <c r="G83">
        <f>'2部ダブルス'!N54</f>
        <v>0</v>
      </c>
      <c r="J83">
        <f>'２部シングルス'!H54</f>
        <v>38</v>
      </c>
      <c r="K83" t="str">
        <f>'２部シングルス'!I54</f>
        <v>GS2</v>
      </c>
      <c r="L83">
        <f>'２部シングルス'!J54</f>
        <v>0</v>
      </c>
      <c r="M83">
        <f>'２部シングルス'!K54</f>
        <v>0</v>
      </c>
      <c r="N83" t="str">
        <f>'２部シングルス'!L54</f>
        <v/>
      </c>
      <c r="O83" s="80">
        <f>'２部シングルス'!M54</f>
        <v>0</v>
      </c>
      <c r="P83">
        <f>'２部シングルス'!N54</f>
        <v>0</v>
      </c>
    </row>
    <row r="84" spans="1:16">
      <c r="A84" s="84">
        <f>'2部ダブルス'!H55</f>
        <v>20</v>
      </c>
      <c r="B84" t="str">
        <f>'2部ダブルス'!I55</f>
        <v>GD2</v>
      </c>
      <c r="C84">
        <f>'2部ダブルス'!J55</f>
        <v>0</v>
      </c>
      <c r="D84">
        <f>'2部ダブルス'!K55</f>
        <v>0</v>
      </c>
      <c r="E84" t="str">
        <f>'2部ダブルス'!L55</f>
        <v/>
      </c>
      <c r="F84" s="80">
        <f>'2部ダブルス'!M55</f>
        <v>0</v>
      </c>
      <c r="G84">
        <f>'2部ダブルス'!N55</f>
        <v>0</v>
      </c>
      <c r="J84">
        <f>'２部シングルス'!H55</f>
        <v>39</v>
      </c>
      <c r="K84" t="str">
        <f>'２部シングルス'!I55</f>
        <v>GS2</v>
      </c>
      <c r="L84">
        <f>'２部シングルス'!J55</f>
        <v>0</v>
      </c>
      <c r="M84">
        <f>'２部シングルス'!K55</f>
        <v>0</v>
      </c>
      <c r="N84" t="str">
        <f>'２部シングルス'!L55</f>
        <v/>
      </c>
      <c r="O84" s="80">
        <f>'２部シングルス'!M55</f>
        <v>0</v>
      </c>
      <c r="P84">
        <f>'２部シングルス'!N55</f>
        <v>0</v>
      </c>
    </row>
    <row r="85" spans="1:16">
      <c r="A85" s="84">
        <f>'2部ダブルス'!A56</f>
        <v>0</v>
      </c>
      <c r="B85" t="str">
        <f>'2部ダブルス'!I56</f>
        <v>GD2</v>
      </c>
      <c r="C85">
        <f>'2部ダブルス'!J56</f>
        <v>0</v>
      </c>
      <c r="D85">
        <f>'2部ダブルス'!K56</f>
        <v>0</v>
      </c>
      <c r="E85" t="str">
        <f>'2部ダブルス'!L56</f>
        <v/>
      </c>
      <c r="F85" s="80">
        <f>'2部ダブルス'!M56</f>
        <v>0</v>
      </c>
      <c r="G85">
        <f>'2部ダブルス'!N56</f>
        <v>0</v>
      </c>
      <c r="J85">
        <f>'２部シングルス'!H56</f>
        <v>40</v>
      </c>
      <c r="K85" t="str">
        <f>'２部シングルス'!I56</f>
        <v>GS2</v>
      </c>
      <c r="L85">
        <f>'２部シングルス'!J56</f>
        <v>0</v>
      </c>
      <c r="M85">
        <f>'２部シングルス'!K56</f>
        <v>0</v>
      </c>
      <c r="N85" t="str">
        <f>'２部シングルス'!L56</f>
        <v/>
      </c>
      <c r="O85" s="80">
        <f>'２部シングルス'!M56</f>
        <v>0</v>
      </c>
      <c r="P85">
        <f>'２部シングルス'!N56</f>
        <v>0</v>
      </c>
    </row>
    <row r="89" spans="1:16">
      <c r="A89" s="82" t="s">
        <v>164</v>
      </c>
      <c r="B89" s="82" t="s">
        <v>16</v>
      </c>
      <c r="C89" s="82" t="s">
        <v>165</v>
      </c>
      <c r="D89" s="82" t="s">
        <v>166</v>
      </c>
      <c r="E89" s="82" t="s">
        <v>167</v>
      </c>
      <c r="F89" s="83" t="s">
        <v>168</v>
      </c>
      <c r="G89" s="82" t="s">
        <v>169</v>
      </c>
      <c r="J89" s="82" t="s">
        <v>164</v>
      </c>
      <c r="K89" s="82" t="s">
        <v>16</v>
      </c>
      <c r="L89" s="82" t="s">
        <v>165</v>
      </c>
      <c r="M89" s="82" t="s">
        <v>170</v>
      </c>
      <c r="N89" s="82" t="s">
        <v>167</v>
      </c>
      <c r="O89" s="83" t="s">
        <v>168</v>
      </c>
      <c r="P89" s="82" t="s">
        <v>169</v>
      </c>
    </row>
    <row r="90" spans="1:16">
      <c r="A90" s="84">
        <f>'3年ダブルス'!H8</f>
        <v>1</v>
      </c>
      <c r="B90" t="str">
        <f>'3年ダブルス'!I8</f>
        <v>3GD</v>
      </c>
      <c r="C90">
        <f>'3年ダブルス'!J8</f>
        <v>0</v>
      </c>
      <c r="D90">
        <f>'3年ダブルス'!K8</f>
        <v>0</v>
      </c>
      <c r="E90" t="str">
        <f>'3年ダブルス'!L8</f>
        <v/>
      </c>
      <c r="F90" s="80">
        <f>'3年ダブルス'!M8</f>
        <v>0</v>
      </c>
      <c r="G90">
        <f>'3年ダブルス'!N8</f>
        <v>0</v>
      </c>
      <c r="J90">
        <f>'３年シングルス'!H8</f>
        <v>1</v>
      </c>
      <c r="K90" t="str">
        <f>'３年シングルス'!I8</f>
        <v>3GS</v>
      </c>
      <c r="L90">
        <f>'３年シングルス'!J8</f>
        <v>0</v>
      </c>
      <c r="M90">
        <f>'３年シングルス'!K8</f>
        <v>0</v>
      </c>
      <c r="N90" t="str">
        <f>'３年シングルス'!L8</f>
        <v/>
      </c>
      <c r="O90" s="80">
        <f>'３年シングルス'!M8</f>
        <v>0</v>
      </c>
      <c r="P90">
        <f>'３年シングルス'!N8</f>
        <v>0</v>
      </c>
    </row>
    <row r="91" spans="1:16">
      <c r="A91" s="84"/>
      <c r="B91" t="str">
        <f>'3年ダブルス'!I9</f>
        <v>3GD</v>
      </c>
      <c r="C91">
        <f>'3年ダブルス'!J9</f>
        <v>0</v>
      </c>
      <c r="D91">
        <f>'3年ダブルス'!K9</f>
        <v>0</v>
      </c>
      <c r="E91" t="str">
        <f>'3年ダブルス'!L9</f>
        <v/>
      </c>
      <c r="F91" s="80">
        <f>'3年ダブルス'!M9</f>
        <v>0</v>
      </c>
      <c r="G91">
        <f>'3年ダブルス'!N9</f>
        <v>0</v>
      </c>
      <c r="J91">
        <f>'３年シングルス'!H9</f>
        <v>2</v>
      </c>
      <c r="K91" t="str">
        <f>'３年シングルス'!I9</f>
        <v>3GS</v>
      </c>
      <c r="L91">
        <f>'３年シングルス'!J9</f>
        <v>0</v>
      </c>
      <c r="M91">
        <f>'３年シングルス'!K9</f>
        <v>0</v>
      </c>
      <c r="N91" t="str">
        <f>'３年シングルス'!L9</f>
        <v/>
      </c>
      <c r="O91" s="80">
        <f>'３年シングルス'!M9</f>
        <v>0</v>
      </c>
      <c r="P91">
        <f>'３年シングルス'!N9</f>
        <v>0</v>
      </c>
    </row>
    <row r="92" spans="1:16">
      <c r="A92" s="84">
        <f>'3年ダブルス'!H10</f>
        <v>2</v>
      </c>
      <c r="B92" t="str">
        <f>'3年ダブルス'!I10</f>
        <v>3GD</v>
      </c>
      <c r="C92">
        <f>'3年ダブルス'!J10</f>
        <v>0</v>
      </c>
      <c r="D92">
        <f>'3年ダブルス'!K10</f>
        <v>0</v>
      </c>
      <c r="E92" t="str">
        <f>'3年ダブルス'!L10</f>
        <v/>
      </c>
      <c r="F92" s="80">
        <f>'3年ダブルス'!M10</f>
        <v>0</v>
      </c>
      <c r="G92">
        <f>'3年ダブルス'!N10</f>
        <v>0</v>
      </c>
      <c r="J92">
        <f>'３年シングルス'!H10</f>
        <v>3</v>
      </c>
      <c r="K92" t="str">
        <f>'３年シングルス'!I10</f>
        <v>3GS</v>
      </c>
      <c r="L92">
        <f>'３年シングルス'!J10</f>
        <v>0</v>
      </c>
      <c r="M92">
        <f>'３年シングルス'!K10</f>
        <v>0</v>
      </c>
      <c r="N92" t="str">
        <f>'３年シングルス'!L10</f>
        <v/>
      </c>
      <c r="O92" s="80">
        <f>'３年シングルス'!M10</f>
        <v>0</v>
      </c>
      <c r="P92">
        <f>'３年シングルス'!N10</f>
        <v>0</v>
      </c>
    </row>
    <row r="93" spans="1:16">
      <c r="A93" s="84">
        <f>'3年ダブルス'!H11</f>
        <v>0</v>
      </c>
      <c r="B93" t="str">
        <f>'3年ダブルス'!I11</f>
        <v>3GD</v>
      </c>
      <c r="C93">
        <f>'3年ダブルス'!J11</f>
        <v>0</v>
      </c>
      <c r="D93">
        <f>'3年ダブルス'!K11</f>
        <v>0</v>
      </c>
      <c r="E93" t="str">
        <f>'3年ダブルス'!L11</f>
        <v/>
      </c>
      <c r="F93" s="80">
        <f>'3年ダブルス'!M11</f>
        <v>0</v>
      </c>
      <c r="G93">
        <f>'3年ダブルス'!N11</f>
        <v>0</v>
      </c>
      <c r="J93">
        <f>'３年シングルス'!H11</f>
        <v>4</v>
      </c>
      <c r="K93" t="str">
        <f>'３年シングルス'!I11</f>
        <v>3GS</v>
      </c>
      <c r="L93">
        <f>'３年シングルス'!J11</f>
        <v>0</v>
      </c>
      <c r="M93">
        <f>'３年シングルス'!K11</f>
        <v>0</v>
      </c>
      <c r="N93" t="str">
        <f>'３年シングルス'!L11</f>
        <v/>
      </c>
      <c r="O93" s="80">
        <f>'３年シングルス'!M11</f>
        <v>0</v>
      </c>
      <c r="P93">
        <f>'３年シングルス'!N11</f>
        <v>0</v>
      </c>
    </row>
    <row r="94" spans="1:16">
      <c r="A94" s="84">
        <f>'3年ダブルス'!H12</f>
        <v>3</v>
      </c>
      <c r="B94" t="str">
        <f>'3年ダブルス'!I12</f>
        <v>3GD</v>
      </c>
      <c r="C94">
        <f>'3年ダブルス'!J12</f>
        <v>0</v>
      </c>
      <c r="D94">
        <f>'3年ダブルス'!K12</f>
        <v>0</v>
      </c>
      <c r="E94" t="str">
        <f>'3年ダブルス'!L12</f>
        <v/>
      </c>
      <c r="F94" s="80">
        <f>'3年ダブルス'!M12</f>
        <v>0</v>
      </c>
      <c r="G94">
        <f>'3年ダブルス'!N12</f>
        <v>0</v>
      </c>
      <c r="J94">
        <f>'３年シングルス'!H12</f>
        <v>5</v>
      </c>
      <c r="K94" t="str">
        <f>'３年シングルス'!I12</f>
        <v>3GS</v>
      </c>
      <c r="L94">
        <f>'３年シングルス'!J12</f>
        <v>0</v>
      </c>
      <c r="M94">
        <f>'３年シングルス'!K12</f>
        <v>0</v>
      </c>
      <c r="N94" t="str">
        <f>'３年シングルス'!L12</f>
        <v/>
      </c>
      <c r="O94" s="80">
        <f>'３年シングルス'!M12</f>
        <v>0</v>
      </c>
      <c r="P94">
        <f>'３年シングルス'!N12</f>
        <v>0</v>
      </c>
    </row>
    <row r="95" spans="1:16">
      <c r="A95" s="84">
        <f>'3年ダブルス'!H13</f>
        <v>0</v>
      </c>
      <c r="B95" t="str">
        <f>'3年ダブルス'!I13</f>
        <v>3GD</v>
      </c>
      <c r="C95">
        <f>'3年ダブルス'!J13</f>
        <v>0</v>
      </c>
      <c r="D95">
        <f>'3年ダブルス'!K13</f>
        <v>0</v>
      </c>
      <c r="E95" t="str">
        <f>'3年ダブルス'!L13</f>
        <v/>
      </c>
      <c r="F95" s="80">
        <f>'3年ダブルス'!M13</f>
        <v>0</v>
      </c>
      <c r="G95">
        <f>'3年ダブルス'!N13</f>
        <v>0</v>
      </c>
      <c r="J95">
        <f>'３年シングルス'!H13</f>
        <v>6</v>
      </c>
      <c r="K95" t="str">
        <f>'３年シングルス'!I13</f>
        <v>3GS</v>
      </c>
      <c r="L95">
        <f>'３年シングルス'!J13</f>
        <v>0</v>
      </c>
      <c r="M95">
        <f>'３年シングルス'!K13</f>
        <v>0</v>
      </c>
      <c r="N95" t="str">
        <f>'３年シングルス'!L13</f>
        <v/>
      </c>
      <c r="O95" s="80">
        <f>'３年シングルス'!M13</f>
        <v>0</v>
      </c>
      <c r="P95">
        <f>'３年シングルス'!N13</f>
        <v>0</v>
      </c>
    </row>
    <row r="96" spans="1:16">
      <c r="A96" s="84">
        <f>'3年ダブルス'!H14</f>
        <v>4</v>
      </c>
      <c r="B96" t="str">
        <f>'3年ダブルス'!I14</f>
        <v>3GD</v>
      </c>
      <c r="C96">
        <f>'3年ダブルス'!J14</f>
        <v>0</v>
      </c>
      <c r="D96">
        <f>'3年ダブルス'!K14</f>
        <v>0</v>
      </c>
      <c r="E96" t="str">
        <f>'3年ダブルス'!L14</f>
        <v/>
      </c>
      <c r="F96" s="80">
        <f>'3年ダブルス'!M14</f>
        <v>0</v>
      </c>
      <c r="G96">
        <f>'3年ダブルス'!N14</f>
        <v>0</v>
      </c>
      <c r="J96">
        <f>'３年シングルス'!H14</f>
        <v>7</v>
      </c>
      <c r="K96" t="str">
        <f>'３年シングルス'!I14</f>
        <v>3GS</v>
      </c>
      <c r="L96">
        <f>'３年シングルス'!J14</f>
        <v>0</v>
      </c>
      <c r="M96">
        <f>'３年シングルス'!K14</f>
        <v>0</v>
      </c>
      <c r="N96" t="str">
        <f>'３年シングルス'!L14</f>
        <v/>
      </c>
      <c r="O96" s="80">
        <f>'３年シングルス'!M14</f>
        <v>0</v>
      </c>
      <c r="P96">
        <f>'３年シングルス'!N14</f>
        <v>0</v>
      </c>
    </row>
    <row r="97" spans="1:16">
      <c r="A97" s="84">
        <f>'3年ダブルス'!H15</f>
        <v>0</v>
      </c>
      <c r="B97" t="str">
        <f>'3年ダブルス'!I15</f>
        <v>3GD</v>
      </c>
      <c r="C97">
        <f>'3年ダブルス'!J15</f>
        <v>0</v>
      </c>
      <c r="D97">
        <f>'3年ダブルス'!K15</f>
        <v>0</v>
      </c>
      <c r="E97" t="str">
        <f>'3年ダブルス'!L15</f>
        <v/>
      </c>
      <c r="F97" s="80">
        <f>'3年ダブルス'!M15</f>
        <v>0</v>
      </c>
      <c r="G97">
        <f>'3年ダブルス'!N15</f>
        <v>0</v>
      </c>
      <c r="J97">
        <f>'３年シングルス'!H15</f>
        <v>8</v>
      </c>
      <c r="K97" t="str">
        <f>'３年シングルス'!I15</f>
        <v>3GS</v>
      </c>
      <c r="L97">
        <f>'３年シングルス'!J15</f>
        <v>0</v>
      </c>
      <c r="M97">
        <f>'３年シングルス'!K15</f>
        <v>0</v>
      </c>
      <c r="N97" t="str">
        <f>'３年シングルス'!L15</f>
        <v/>
      </c>
      <c r="O97" s="80">
        <f>'３年シングルス'!M15</f>
        <v>0</v>
      </c>
      <c r="P97">
        <f>'３年シングルス'!N15</f>
        <v>0</v>
      </c>
    </row>
    <row r="98" spans="1:16">
      <c r="A98" s="84">
        <f>'3年ダブルス'!H16</f>
        <v>5</v>
      </c>
      <c r="B98" t="str">
        <f>'3年ダブルス'!I16</f>
        <v>3GD</v>
      </c>
      <c r="C98">
        <f>'3年ダブルス'!J16</f>
        <v>0</v>
      </c>
      <c r="D98">
        <f>'3年ダブルス'!K16</f>
        <v>0</v>
      </c>
      <c r="E98" t="str">
        <f>'3年ダブルス'!L16</f>
        <v/>
      </c>
      <c r="F98" s="80">
        <f>'3年ダブルス'!M16</f>
        <v>0</v>
      </c>
      <c r="G98">
        <f>'3年ダブルス'!N16</f>
        <v>0</v>
      </c>
      <c r="J98">
        <f>'３年シングルス'!H16</f>
        <v>9</v>
      </c>
      <c r="K98" t="str">
        <f>'３年シングルス'!I16</f>
        <v>3GS</v>
      </c>
      <c r="L98">
        <f>'３年シングルス'!J16</f>
        <v>0</v>
      </c>
      <c r="M98">
        <f>'３年シングルス'!K16</f>
        <v>0</v>
      </c>
      <c r="N98" t="str">
        <f>'３年シングルス'!L16</f>
        <v/>
      </c>
      <c r="O98" s="80">
        <f>'３年シングルス'!M16</f>
        <v>0</v>
      </c>
      <c r="P98">
        <f>'３年シングルス'!N16</f>
        <v>0</v>
      </c>
    </row>
    <row r="99" spans="1:16">
      <c r="A99" s="84">
        <f>'3年ダブルス'!H17</f>
        <v>0</v>
      </c>
      <c r="B99" t="str">
        <f>'3年ダブルス'!I17</f>
        <v>3GD</v>
      </c>
      <c r="C99">
        <f>'3年ダブルス'!J17</f>
        <v>0</v>
      </c>
      <c r="D99">
        <f>'3年ダブルス'!K17</f>
        <v>0</v>
      </c>
      <c r="E99" t="str">
        <f>'3年ダブルス'!L17</f>
        <v/>
      </c>
      <c r="F99" s="80">
        <f>'3年ダブルス'!M17</f>
        <v>0</v>
      </c>
      <c r="G99">
        <f>'3年ダブルス'!N17</f>
        <v>0</v>
      </c>
      <c r="J99">
        <f>'３年シングルス'!H17</f>
        <v>10</v>
      </c>
      <c r="K99" t="str">
        <f>'３年シングルス'!I17</f>
        <v>3GS</v>
      </c>
      <c r="L99">
        <f>'３年シングルス'!J17</f>
        <v>0</v>
      </c>
      <c r="M99">
        <f>'３年シングルス'!K17</f>
        <v>0</v>
      </c>
      <c r="N99" t="str">
        <f>'３年シングルス'!L17</f>
        <v/>
      </c>
      <c r="O99" s="80">
        <f>'３年シングルス'!M17</f>
        <v>0</v>
      </c>
      <c r="P99">
        <f>'３年シングルス'!N17</f>
        <v>0</v>
      </c>
    </row>
    <row r="100" spans="1:16">
      <c r="A100" s="84">
        <f>'3年ダブルス'!H18</f>
        <v>6</v>
      </c>
      <c r="B100" t="str">
        <f>'3年ダブルス'!I18</f>
        <v>3GD</v>
      </c>
      <c r="C100">
        <f>'3年ダブルス'!J18</f>
        <v>0</v>
      </c>
      <c r="D100">
        <f>'3年ダブルス'!K18</f>
        <v>0</v>
      </c>
      <c r="E100" t="str">
        <f>'3年ダブルス'!L18</f>
        <v/>
      </c>
      <c r="F100" s="80">
        <f>'3年ダブルス'!M18</f>
        <v>0</v>
      </c>
      <c r="G100">
        <f>'3年ダブルス'!N18</f>
        <v>0</v>
      </c>
      <c r="J100">
        <f>'３年シングルス'!H18</f>
        <v>11</v>
      </c>
      <c r="K100" t="str">
        <f>'３年シングルス'!I18</f>
        <v>3GS</v>
      </c>
      <c r="L100">
        <f>'３年シングルス'!J18</f>
        <v>0</v>
      </c>
      <c r="M100">
        <f>'３年シングルス'!K18</f>
        <v>0</v>
      </c>
      <c r="N100" t="str">
        <f>'３年シングルス'!L18</f>
        <v/>
      </c>
      <c r="O100" s="80">
        <f>'３年シングルス'!M18</f>
        <v>0</v>
      </c>
      <c r="P100">
        <f>'３年シングルス'!N18</f>
        <v>0</v>
      </c>
    </row>
    <row r="101" spans="1:16">
      <c r="A101" s="84">
        <f>'3年ダブルス'!H19</f>
        <v>0</v>
      </c>
      <c r="B101" t="str">
        <f>'3年ダブルス'!I19</f>
        <v>3GD</v>
      </c>
      <c r="C101">
        <f>'3年ダブルス'!J19</f>
        <v>0</v>
      </c>
      <c r="D101">
        <f>'3年ダブルス'!K19</f>
        <v>0</v>
      </c>
      <c r="E101" t="str">
        <f>'3年ダブルス'!L19</f>
        <v/>
      </c>
      <c r="F101" s="80">
        <f>'3年ダブルス'!M19</f>
        <v>0</v>
      </c>
      <c r="G101">
        <f>'3年ダブルス'!N19</f>
        <v>0</v>
      </c>
      <c r="J101">
        <f>'３年シングルス'!H19</f>
        <v>12</v>
      </c>
      <c r="K101" t="str">
        <f>'３年シングルス'!I19</f>
        <v>3GS</v>
      </c>
      <c r="L101">
        <f>'３年シングルス'!J19</f>
        <v>0</v>
      </c>
      <c r="M101">
        <f>'３年シングルス'!K19</f>
        <v>0</v>
      </c>
      <c r="N101" t="str">
        <f>'３年シングルス'!L19</f>
        <v/>
      </c>
      <c r="O101" s="80">
        <f>'３年シングルス'!M19</f>
        <v>0</v>
      </c>
      <c r="P101">
        <f>'３年シングルス'!N19</f>
        <v>0</v>
      </c>
    </row>
    <row r="102" spans="1:16">
      <c r="A102" s="84">
        <f>'3年ダブルス'!H20</f>
        <v>7</v>
      </c>
      <c r="B102" t="str">
        <f>'3年ダブルス'!I20</f>
        <v>3GD</v>
      </c>
      <c r="C102">
        <f>'3年ダブルス'!J20</f>
        <v>0</v>
      </c>
      <c r="D102">
        <f>'3年ダブルス'!K20</f>
        <v>0</v>
      </c>
      <c r="E102" t="str">
        <f>'3年ダブルス'!L20</f>
        <v/>
      </c>
      <c r="F102" s="80">
        <f>'3年ダブルス'!M20</f>
        <v>0</v>
      </c>
      <c r="G102">
        <f>'3年ダブルス'!N20</f>
        <v>0</v>
      </c>
      <c r="J102">
        <f>'３年シングルス'!H20</f>
        <v>13</v>
      </c>
      <c r="K102" t="str">
        <f>'３年シングルス'!I20</f>
        <v>3GS</v>
      </c>
      <c r="L102">
        <f>'３年シングルス'!J20</f>
        <v>0</v>
      </c>
      <c r="M102">
        <f>'３年シングルス'!K20</f>
        <v>0</v>
      </c>
      <c r="N102" t="str">
        <f>'３年シングルス'!L20</f>
        <v/>
      </c>
      <c r="O102" s="80">
        <f>'３年シングルス'!M20</f>
        <v>0</v>
      </c>
      <c r="P102">
        <f>'３年シングルス'!N20</f>
        <v>0</v>
      </c>
    </row>
    <row r="103" spans="1:16">
      <c r="A103" s="84">
        <f>'3年ダブルス'!H21</f>
        <v>0</v>
      </c>
      <c r="B103" t="str">
        <f>'3年ダブルス'!I21</f>
        <v>3GD</v>
      </c>
      <c r="C103">
        <f>'3年ダブルス'!J21</f>
        <v>0</v>
      </c>
      <c r="D103">
        <f>'3年ダブルス'!K21</f>
        <v>0</v>
      </c>
      <c r="E103" t="str">
        <f>'3年ダブルス'!L21</f>
        <v/>
      </c>
      <c r="F103" s="80">
        <f>'3年ダブルス'!M21</f>
        <v>0</v>
      </c>
      <c r="G103">
        <f>'3年ダブルス'!N21</f>
        <v>0</v>
      </c>
      <c r="J103">
        <f>'３年シングルス'!H21</f>
        <v>14</v>
      </c>
      <c r="K103" t="str">
        <f>'３年シングルス'!I21</f>
        <v>3GS</v>
      </c>
      <c r="L103">
        <f>'３年シングルス'!J21</f>
        <v>0</v>
      </c>
      <c r="M103">
        <f>'３年シングルス'!K21</f>
        <v>0</v>
      </c>
      <c r="N103" t="str">
        <f>'３年シングルス'!L21</f>
        <v/>
      </c>
      <c r="O103" s="80">
        <f>'３年シングルス'!M21</f>
        <v>0</v>
      </c>
      <c r="P103">
        <f>'３年シングルス'!N21</f>
        <v>0</v>
      </c>
    </row>
    <row r="104" spans="1:16">
      <c r="A104" s="84">
        <f>'3年ダブルス'!H22</f>
        <v>8</v>
      </c>
      <c r="B104" t="str">
        <f>'3年ダブルス'!I22</f>
        <v>3GD</v>
      </c>
      <c r="C104">
        <f>'3年ダブルス'!J22</f>
        <v>0</v>
      </c>
      <c r="D104">
        <f>'3年ダブルス'!K22</f>
        <v>0</v>
      </c>
      <c r="E104" t="str">
        <f>'3年ダブルス'!L22</f>
        <v/>
      </c>
      <c r="F104" s="80">
        <f>'3年ダブルス'!M22</f>
        <v>0</v>
      </c>
      <c r="G104">
        <f>'3年ダブルス'!N22</f>
        <v>0</v>
      </c>
      <c r="J104">
        <f>'３年シングルス'!H22</f>
        <v>15</v>
      </c>
      <c r="K104" t="str">
        <f>'３年シングルス'!I22</f>
        <v>3GS</v>
      </c>
      <c r="L104">
        <f>'３年シングルス'!J22</f>
        <v>0</v>
      </c>
      <c r="M104">
        <f>'３年シングルス'!K22</f>
        <v>0</v>
      </c>
      <c r="N104" t="str">
        <f>'３年シングルス'!L22</f>
        <v/>
      </c>
      <c r="O104" s="80">
        <f>'３年シングルス'!M22</f>
        <v>0</v>
      </c>
      <c r="P104">
        <f>'３年シングルス'!N22</f>
        <v>0</v>
      </c>
    </row>
    <row r="105" spans="1:16">
      <c r="A105" s="84">
        <f>'3年ダブルス'!H23</f>
        <v>0</v>
      </c>
      <c r="B105" t="str">
        <f>'3年ダブルス'!I23</f>
        <v>3GD</v>
      </c>
      <c r="C105">
        <f>'3年ダブルス'!J23</f>
        <v>0</v>
      </c>
      <c r="D105">
        <f>'3年ダブルス'!K23</f>
        <v>0</v>
      </c>
      <c r="E105" t="str">
        <f>'3年ダブルス'!L23</f>
        <v/>
      </c>
      <c r="F105" s="80">
        <f>'3年ダブルス'!M23</f>
        <v>0</v>
      </c>
      <c r="G105">
        <f>'3年ダブルス'!N23</f>
        <v>0</v>
      </c>
      <c r="J105">
        <f>'３年シングルス'!H23</f>
        <v>16</v>
      </c>
      <c r="K105" t="str">
        <f>'３年シングルス'!I23</f>
        <v>3GS</v>
      </c>
      <c r="L105">
        <f>'３年シングルス'!J23</f>
        <v>0</v>
      </c>
      <c r="M105">
        <f>'３年シングルス'!K23</f>
        <v>0</v>
      </c>
      <c r="N105" t="str">
        <f>'３年シングルス'!L23</f>
        <v/>
      </c>
      <c r="O105" s="80">
        <f>'３年シングルス'!M23</f>
        <v>0</v>
      </c>
      <c r="P105">
        <f>'３年シングルス'!N23</f>
        <v>0</v>
      </c>
    </row>
    <row r="106" spans="1:16">
      <c r="A106" s="84">
        <f>'3年ダブルス'!H24</f>
        <v>9</v>
      </c>
      <c r="B106" t="str">
        <f>'3年ダブルス'!I24</f>
        <v>3GD</v>
      </c>
      <c r="C106">
        <f>'3年ダブルス'!J24</f>
        <v>0</v>
      </c>
      <c r="D106">
        <f>'3年ダブルス'!K24</f>
        <v>0</v>
      </c>
      <c r="E106" t="str">
        <f>'3年ダブルス'!L24</f>
        <v/>
      </c>
      <c r="F106" s="80">
        <f>'3年ダブルス'!M24</f>
        <v>0</v>
      </c>
      <c r="G106">
        <f>'3年ダブルス'!N24</f>
        <v>0</v>
      </c>
      <c r="J106">
        <f>'３年シングルス'!H24</f>
        <v>17</v>
      </c>
      <c r="K106" t="str">
        <f>'３年シングルス'!I24</f>
        <v>3GS</v>
      </c>
      <c r="L106">
        <f>'３年シングルス'!J24</f>
        <v>0</v>
      </c>
      <c r="M106">
        <f>'３年シングルス'!K24</f>
        <v>0</v>
      </c>
      <c r="N106" t="str">
        <f>'３年シングルス'!L24</f>
        <v/>
      </c>
      <c r="O106" s="80">
        <f>'３年シングルス'!M24</f>
        <v>0</v>
      </c>
      <c r="P106">
        <f>'３年シングルス'!N24</f>
        <v>0</v>
      </c>
    </row>
    <row r="107" spans="1:16">
      <c r="A107" s="84">
        <f>'3年ダブルス'!H25</f>
        <v>0</v>
      </c>
      <c r="B107" t="str">
        <f>'3年ダブルス'!I25</f>
        <v>3GD</v>
      </c>
      <c r="C107">
        <f>'3年ダブルス'!J25</f>
        <v>0</v>
      </c>
      <c r="D107">
        <f>'3年ダブルス'!K25</f>
        <v>0</v>
      </c>
      <c r="E107" t="str">
        <f>'3年ダブルス'!L25</f>
        <v/>
      </c>
      <c r="F107" s="80">
        <f>'3年ダブルス'!M25</f>
        <v>0</v>
      </c>
      <c r="G107">
        <f>'3年ダブルス'!N25</f>
        <v>0</v>
      </c>
      <c r="J107">
        <f>'３年シングルス'!H25</f>
        <v>18</v>
      </c>
      <c r="K107" t="str">
        <f>'３年シングルス'!I25</f>
        <v>3GS</v>
      </c>
      <c r="L107">
        <f>'３年シングルス'!J25</f>
        <v>0</v>
      </c>
      <c r="M107">
        <f>'３年シングルス'!K25</f>
        <v>0</v>
      </c>
      <c r="N107" t="str">
        <f>'３年シングルス'!L25</f>
        <v/>
      </c>
      <c r="O107" s="80">
        <f>'３年シングルス'!M25</f>
        <v>0</v>
      </c>
      <c r="P107">
        <f>'３年シングルス'!N25</f>
        <v>0</v>
      </c>
    </row>
    <row r="108" spans="1:16">
      <c r="A108" s="84">
        <f>'3年ダブルス'!H26</f>
        <v>10</v>
      </c>
      <c r="B108" t="str">
        <f>'3年ダブルス'!I26</f>
        <v>3GD</v>
      </c>
      <c r="C108">
        <f>'3年ダブルス'!J26</f>
        <v>0</v>
      </c>
      <c r="D108">
        <f>'3年ダブルス'!K26</f>
        <v>0</v>
      </c>
      <c r="E108" t="str">
        <f>'3年ダブルス'!L26</f>
        <v/>
      </c>
      <c r="F108" s="80">
        <f>'3年ダブルス'!M26</f>
        <v>0</v>
      </c>
      <c r="G108">
        <f>'3年ダブルス'!N26</f>
        <v>0</v>
      </c>
      <c r="J108">
        <f>'３年シングルス'!H26</f>
        <v>19</v>
      </c>
      <c r="K108" t="str">
        <f>'３年シングルス'!I26</f>
        <v>3GS</v>
      </c>
      <c r="L108">
        <f>'３年シングルス'!J26</f>
        <v>0</v>
      </c>
      <c r="M108">
        <f>'３年シングルス'!K26</f>
        <v>0</v>
      </c>
      <c r="N108" t="str">
        <f>'３年シングルス'!L26</f>
        <v/>
      </c>
      <c r="O108" s="80">
        <f>'３年シングルス'!M26</f>
        <v>0</v>
      </c>
      <c r="P108">
        <f>'３年シングルス'!N26</f>
        <v>0</v>
      </c>
    </row>
    <row r="109" spans="1:16">
      <c r="A109" s="84">
        <f>'3年ダブルス'!H27</f>
        <v>0</v>
      </c>
      <c r="B109" t="str">
        <f>'3年ダブルス'!I27</f>
        <v>3GD</v>
      </c>
      <c r="C109">
        <f>'3年ダブルス'!J27</f>
        <v>0</v>
      </c>
      <c r="D109">
        <f>'3年ダブルス'!K27</f>
        <v>0</v>
      </c>
      <c r="E109" t="str">
        <f>'3年ダブルス'!L27</f>
        <v/>
      </c>
      <c r="F109" s="80">
        <f>'3年ダブルス'!M27</f>
        <v>0</v>
      </c>
      <c r="G109">
        <f>'3年ダブルス'!N27</f>
        <v>0</v>
      </c>
      <c r="J109">
        <f>'３年シングルス'!H27</f>
        <v>20</v>
      </c>
      <c r="K109" t="str">
        <f>'３年シングルス'!I27</f>
        <v>3GS</v>
      </c>
      <c r="L109">
        <f>'３年シングルス'!J27</f>
        <v>0</v>
      </c>
      <c r="M109">
        <f>'３年シングルス'!K27</f>
        <v>0</v>
      </c>
      <c r="N109" t="str">
        <f>'３年シングルス'!L27</f>
        <v/>
      </c>
      <c r="O109" s="80">
        <f>'３年シングルス'!M27</f>
        <v>0</v>
      </c>
      <c r="P109">
        <f>'３年シングルス'!N27</f>
        <v>0</v>
      </c>
    </row>
    <row r="110" spans="1:16">
      <c r="A110" s="84">
        <f>'3年ダブルス'!H37</f>
        <v>11</v>
      </c>
      <c r="B110" t="str">
        <f>'3年ダブルス'!I37</f>
        <v>3GD</v>
      </c>
      <c r="C110">
        <f>'3年ダブルス'!J37</f>
        <v>0</v>
      </c>
      <c r="D110">
        <f>'3年ダブルス'!K37</f>
        <v>0</v>
      </c>
      <c r="E110" t="str">
        <f>'3年ダブルス'!L37</f>
        <v/>
      </c>
      <c r="F110" s="80">
        <f>'3年ダブルス'!M37</f>
        <v>0</v>
      </c>
      <c r="G110">
        <f>'3年ダブルス'!N37</f>
        <v>0</v>
      </c>
      <c r="J110">
        <f>'３年シングルス'!H37</f>
        <v>21</v>
      </c>
      <c r="K110" t="str">
        <f>'３年シングルス'!I37</f>
        <v>3GS</v>
      </c>
      <c r="L110">
        <f>'３年シングルス'!J37</f>
        <v>0</v>
      </c>
      <c r="M110">
        <f>'３年シングルス'!K37</f>
        <v>0</v>
      </c>
      <c r="N110" t="str">
        <f>'３年シングルス'!L37</f>
        <v/>
      </c>
      <c r="O110" s="80">
        <f>'３年シングルス'!M37</f>
        <v>0</v>
      </c>
      <c r="P110">
        <f>'３年シングルス'!N37</f>
        <v>0</v>
      </c>
    </row>
    <row r="111" spans="1:16">
      <c r="A111" s="84">
        <f>'3年ダブルス'!H38</f>
        <v>0</v>
      </c>
      <c r="B111" t="str">
        <f>'3年ダブルス'!I38</f>
        <v>3GD</v>
      </c>
      <c r="C111">
        <f>'3年ダブルス'!J38</f>
        <v>0</v>
      </c>
      <c r="D111">
        <f>'3年ダブルス'!K38</f>
        <v>0</v>
      </c>
      <c r="E111" t="str">
        <f>'3年ダブルス'!L38</f>
        <v/>
      </c>
      <c r="F111" s="80">
        <f>'3年ダブルス'!M38</f>
        <v>0</v>
      </c>
      <c r="G111">
        <f>'3年ダブルス'!N38</f>
        <v>0</v>
      </c>
      <c r="J111">
        <f>'３年シングルス'!H38</f>
        <v>22</v>
      </c>
      <c r="K111" t="str">
        <f>'３年シングルス'!I38</f>
        <v>3GS</v>
      </c>
      <c r="L111">
        <f>'３年シングルス'!J38</f>
        <v>0</v>
      </c>
      <c r="M111">
        <f>'３年シングルス'!K38</f>
        <v>0</v>
      </c>
      <c r="N111" t="str">
        <f>'３年シングルス'!L38</f>
        <v/>
      </c>
      <c r="O111" s="80">
        <f>'３年シングルス'!M38</f>
        <v>0</v>
      </c>
      <c r="P111">
        <f>'３年シングルス'!N38</f>
        <v>0</v>
      </c>
    </row>
    <row r="112" spans="1:16">
      <c r="A112" s="84">
        <f>'3年ダブルス'!H39</f>
        <v>12</v>
      </c>
      <c r="B112" t="str">
        <f>'3年ダブルス'!I39</f>
        <v>3GD</v>
      </c>
      <c r="C112">
        <f>'3年ダブルス'!J39</f>
        <v>0</v>
      </c>
      <c r="D112">
        <f>'3年ダブルス'!K39</f>
        <v>0</v>
      </c>
      <c r="E112" t="str">
        <f>'3年ダブルス'!L39</f>
        <v/>
      </c>
      <c r="F112" s="80">
        <f>'3年ダブルス'!M39</f>
        <v>0</v>
      </c>
      <c r="G112">
        <f>'3年ダブルス'!N39</f>
        <v>0</v>
      </c>
      <c r="J112">
        <f>'３年シングルス'!H39</f>
        <v>23</v>
      </c>
      <c r="K112" t="str">
        <f>'３年シングルス'!I39</f>
        <v>3GS</v>
      </c>
      <c r="L112">
        <f>'３年シングルス'!J39</f>
        <v>0</v>
      </c>
      <c r="M112">
        <f>'３年シングルス'!K39</f>
        <v>0</v>
      </c>
      <c r="N112" t="str">
        <f>'３年シングルス'!L39</f>
        <v/>
      </c>
      <c r="O112" s="80">
        <f>'３年シングルス'!M39</f>
        <v>0</v>
      </c>
      <c r="P112">
        <f>'３年シングルス'!N39</f>
        <v>0</v>
      </c>
    </row>
    <row r="113" spans="1:16">
      <c r="A113" s="84">
        <f>'3年ダブルス'!H40</f>
        <v>0</v>
      </c>
      <c r="B113" t="str">
        <f>'3年ダブルス'!I40</f>
        <v>3GD</v>
      </c>
      <c r="C113">
        <f>'3年ダブルス'!J40</f>
        <v>0</v>
      </c>
      <c r="D113">
        <f>'3年ダブルス'!K40</f>
        <v>0</v>
      </c>
      <c r="E113" t="str">
        <f>'3年ダブルス'!L40</f>
        <v/>
      </c>
      <c r="F113" s="80">
        <f>'3年ダブルス'!M40</f>
        <v>0</v>
      </c>
      <c r="G113">
        <f>'3年ダブルス'!N40</f>
        <v>0</v>
      </c>
      <c r="J113">
        <f>'３年シングルス'!H40</f>
        <v>24</v>
      </c>
      <c r="K113" t="str">
        <f>'３年シングルス'!I40</f>
        <v>3GS</v>
      </c>
      <c r="L113">
        <f>'３年シングルス'!J40</f>
        <v>0</v>
      </c>
      <c r="M113">
        <f>'３年シングルス'!K40</f>
        <v>0</v>
      </c>
      <c r="N113" t="str">
        <f>'３年シングルス'!L40</f>
        <v/>
      </c>
      <c r="O113" s="80">
        <f>'３年シングルス'!M40</f>
        <v>0</v>
      </c>
      <c r="P113">
        <f>'３年シングルス'!N40</f>
        <v>0</v>
      </c>
    </row>
    <row r="114" spans="1:16">
      <c r="A114" s="84">
        <f>'3年ダブルス'!H41</f>
        <v>13</v>
      </c>
      <c r="B114" t="str">
        <f>'3年ダブルス'!I41</f>
        <v>3GD</v>
      </c>
      <c r="C114">
        <f>'3年ダブルス'!J41</f>
        <v>0</v>
      </c>
      <c r="D114">
        <f>'3年ダブルス'!K41</f>
        <v>0</v>
      </c>
      <c r="E114" t="str">
        <f>'3年ダブルス'!L41</f>
        <v/>
      </c>
      <c r="F114" s="80">
        <f>'3年ダブルス'!M41</f>
        <v>0</v>
      </c>
      <c r="G114">
        <f>'3年ダブルス'!N41</f>
        <v>0</v>
      </c>
      <c r="J114">
        <f>'３年シングルス'!H41</f>
        <v>25</v>
      </c>
      <c r="K114" t="str">
        <f>'３年シングルス'!I41</f>
        <v>3GS</v>
      </c>
      <c r="L114">
        <f>'３年シングルス'!J41</f>
        <v>0</v>
      </c>
      <c r="M114">
        <f>'３年シングルス'!K41</f>
        <v>0</v>
      </c>
      <c r="N114" t="str">
        <f>'３年シングルス'!L41</f>
        <v/>
      </c>
      <c r="O114" s="80">
        <f>'３年シングルス'!M41</f>
        <v>0</v>
      </c>
      <c r="P114">
        <f>'３年シングルス'!N41</f>
        <v>0</v>
      </c>
    </row>
    <row r="115" spans="1:16">
      <c r="A115" s="84">
        <f>'3年ダブルス'!H42</f>
        <v>0</v>
      </c>
      <c r="B115" t="str">
        <f>'3年ダブルス'!I42</f>
        <v>3GD</v>
      </c>
      <c r="C115">
        <f>'3年ダブルス'!J42</f>
        <v>0</v>
      </c>
      <c r="D115">
        <f>'3年ダブルス'!K42</f>
        <v>0</v>
      </c>
      <c r="E115" t="str">
        <f>'3年ダブルス'!L42</f>
        <v/>
      </c>
      <c r="F115" s="80">
        <f>'3年ダブルス'!M42</f>
        <v>0</v>
      </c>
      <c r="G115">
        <f>'3年ダブルス'!N42</f>
        <v>0</v>
      </c>
      <c r="J115">
        <f>'３年シングルス'!H42</f>
        <v>26</v>
      </c>
      <c r="K115" t="str">
        <f>'３年シングルス'!I42</f>
        <v>3GS</v>
      </c>
      <c r="L115">
        <f>'３年シングルス'!J42</f>
        <v>0</v>
      </c>
      <c r="M115">
        <f>'３年シングルス'!K42</f>
        <v>0</v>
      </c>
      <c r="N115" t="str">
        <f>'３年シングルス'!L42</f>
        <v/>
      </c>
      <c r="O115" s="80">
        <f>'３年シングルス'!M42</f>
        <v>0</v>
      </c>
      <c r="P115">
        <f>'３年シングルス'!N42</f>
        <v>0</v>
      </c>
    </row>
    <row r="116" spans="1:16">
      <c r="A116" s="84">
        <f>'3年ダブルス'!H43</f>
        <v>14</v>
      </c>
      <c r="B116" t="str">
        <f>'3年ダブルス'!I43</f>
        <v>3GD</v>
      </c>
      <c r="C116">
        <f>'3年ダブルス'!J43</f>
        <v>0</v>
      </c>
      <c r="D116">
        <f>'3年ダブルス'!K43</f>
        <v>0</v>
      </c>
      <c r="E116" t="str">
        <f>'3年ダブルス'!L43</f>
        <v/>
      </c>
      <c r="F116" s="80">
        <f>'3年ダブルス'!M43</f>
        <v>0</v>
      </c>
      <c r="G116">
        <f>'3年ダブルス'!N43</f>
        <v>0</v>
      </c>
      <c r="J116">
        <f>'３年シングルス'!H43</f>
        <v>27</v>
      </c>
      <c r="K116" t="str">
        <f>'３年シングルス'!I43</f>
        <v>3GS</v>
      </c>
      <c r="L116">
        <f>'３年シングルス'!J43</f>
        <v>0</v>
      </c>
      <c r="M116">
        <f>'３年シングルス'!K43</f>
        <v>0</v>
      </c>
      <c r="N116" t="str">
        <f>'３年シングルス'!L43</f>
        <v/>
      </c>
      <c r="O116" s="80">
        <f>'３年シングルス'!M43</f>
        <v>0</v>
      </c>
      <c r="P116">
        <f>'３年シングルス'!N43</f>
        <v>0</v>
      </c>
    </row>
    <row r="117" spans="1:16">
      <c r="A117" s="84">
        <f>'3年ダブルス'!H44</f>
        <v>0</v>
      </c>
      <c r="B117" t="str">
        <f>'3年ダブルス'!I44</f>
        <v>3GD</v>
      </c>
      <c r="C117">
        <f>'3年ダブルス'!J44</f>
        <v>0</v>
      </c>
      <c r="D117">
        <f>'3年ダブルス'!K44</f>
        <v>0</v>
      </c>
      <c r="E117" t="str">
        <f>'3年ダブルス'!L44</f>
        <v/>
      </c>
      <c r="F117" s="80">
        <f>'3年ダブルス'!M44</f>
        <v>0</v>
      </c>
      <c r="G117">
        <f>'3年ダブルス'!N44</f>
        <v>0</v>
      </c>
      <c r="J117">
        <f>'３年シングルス'!H44</f>
        <v>28</v>
      </c>
      <c r="K117" t="str">
        <f>'３年シングルス'!I44</f>
        <v>3GS</v>
      </c>
      <c r="L117">
        <f>'３年シングルス'!J44</f>
        <v>0</v>
      </c>
      <c r="M117">
        <f>'３年シングルス'!K44</f>
        <v>0</v>
      </c>
      <c r="N117" t="str">
        <f>'３年シングルス'!L44</f>
        <v/>
      </c>
      <c r="O117" s="80">
        <f>'３年シングルス'!M44</f>
        <v>0</v>
      </c>
      <c r="P117">
        <f>'３年シングルス'!N44</f>
        <v>0</v>
      </c>
    </row>
    <row r="118" spans="1:16">
      <c r="A118" s="84">
        <f>'3年ダブルス'!H45</f>
        <v>15</v>
      </c>
      <c r="B118" t="str">
        <f>'3年ダブルス'!I45</f>
        <v>3GD</v>
      </c>
      <c r="C118">
        <f>'3年ダブルス'!J45</f>
        <v>0</v>
      </c>
      <c r="D118">
        <f>'3年ダブルス'!K45</f>
        <v>0</v>
      </c>
      <c r="E118" t="str">
        <f>'3年ダブルス'!L45</f>
        <v/>
      </c>
      <c r="F118" s="80">
        <f>'3年ダブルス'!M45</f>
        <v>0</v>
      </c>
      <c r="G118">
        <f>'3年ダブルス'!N45</f>
        <v>0</v>
      </c>
      <c r="J118">
        <f>'３年シングルス'!H45</f>
        <v>29</v>
      </c>
      <c r="K118" t="str">
        <f>'３年シングルス'!I45</f>
        <v>3GS</v>
      </c>
      <c r="L118">
        <f>'３年シングルス'!J45</f>
        <v>0</v>
      </c>
      <c r="M118">
        <f>'３年シングルス'!K45</f>
        <v>0</v>
      </c>
      <c r="N118" t="str">
        <f>'３年シングルス'!L45</f>
        <v/>
      </c>
      <c r="O118" s="80">
        <f>'３年シングルス'!M45</f>
        <v>0</v>
      </c>
      <c r="P118">
        <f>'３年シングルス'!N45</f>
        <v>0</v>
      </c>
    </row>
    <row r="119" spans="1:16">
      <c r="A119" s="84">
        <f>'3年ダブルス'!H46</f>
        <v>0</v>
      </c>
      <c r="B119" t="str">
        <f>'3年ダブルス'!I46</f>
        <v>3GD</v>
      </c>
      <c r="C119">
        <f>'3年ダブルス'!J46</f>
        <v>0</v>
      </c>
      <c r="D119">
        <f>'3年ダブルス'!K46</f>
        <v>0</v>
      </c>
      <c r="E119" t="str">
        <f>'3年ダブルス'!L46</f>
        <v/>
      </c>
      <c r="F119" s="80">
        <f>'3年ダブルス'!M46</f>
        <v>0</v>
      </c>
      <c r="G119">
        <f>'3年ダブルス'!N46</f>
        <v>0</v>
      </c>
      <c r="J119">
        <f>'３年シングルス'!H46</f>
        <v>30</v>
      </c>
      <c r="K119" t="str">
        <f>'３年シングルス'!I46</f>
        <v>3GS</v>
      </c>
      <c r="L119">
        <f>'３年シングルス'!J46</f>
        <v>0</v>
      </c>
      <c r="M119">
        <f>'３年シングルス'!K46</f>
        <v>0</v>
      </c>
      <c r="N119" t="str">
        <f>'３年シングルス'!L46</f>
        <v/>
      </c>
      <c r="O119" s="80">
        <f>'３年シングルス'!M46</f>
        <v>0</v>
      </c>
      <c r="P119">
        <f>'３年シングルス'!N46</f>
        <v>0</v>
      </c>
    </row>
    <row r="120" spans="1:16">
      <c r="A120" s="84">
        <f>'3年ダブルス'!H47</f>
        <v>16</v>
      </c>
      <c r="B120" t="str">
        <f>'3年ダブルス'!I47</f>
        <v>3GD</v>
      </c>
      <c r="C120">
        <f>'3年ダブルス'!J47</f>
        <v>0</v>
      </c>
      <c r="D120">
        <f>'3年ダブルス'!K47</f>
        <v>0</v>
      </c>
      <c r="E120" t="str">
        <f>'3年ダブルス'!L47</f>
        <v/>
      </c>
      <c r="F120" s="80">
        <f>'3年ダブルス'!M47</f>
        <v>0</v>
      </c>
      <c r="G120">
        <f>'3年ダブルス'!N47</f>
        <v>0</v>
      </c>
      <c r="J120">
        <f>'３年シングルス'!H47</f>
        <v>31</v>
      </c>
      <c r="K120" t="str">
        <f>'３年シングルス'!I47</f>
        <v>3GS</v>
      </c>
      <c r="L120">
        <f>'３年シングルス'!J47</f>
        <v>0</v>
      </c>
      <c r="M120">
        <f>'３年シングルス'!K47</f>
        <v>0</v>
      </c>
      <c r="N120" t="str">
        <f>'３年シングルス'!L47</f>
        <v/>
      </c>
      <c r="O120" s="80">
        <f>'３年シングルス'!M47</f>
        <v>0</v>
      </c>
      <c r="P120">
        <f>'３年シングルス'!N47</f>
        <v>0</v>
      </c>
    </row>
    <row r="121" spans="1:16">
      <c r="A121" s="84">
        <f>'3年ダブルス'!H48</f>
        <v>0</v>
      </c>
      <c r="B121" t="str">
        <f>'3年ダブルス'!I48</f>
        <v>3GD</v>
      </c>
      <c r="C121">
        <f>'3年ダブルス'!J48</f>
        <v>0</v>
      </c>
      <c r="D121">
        <f>'3年ダブルス'!K48</f>
        <v>0</v>
      </c>
      <c r="E121" t="str">
        <f>'3年ダブルス'!L48</f>
        <v/>
      </c>
      <c r="F121" s="80">
        <f>'3年ダブルス'!M48</f>
        <v>0</v>
      </c>
      <c r="G121">
        <f>'3年ダブルス'!N48</f>
        <v>0</v>
      </c>
      <c r="J121">
        <f>'３年シングルス'!H48</f>
        <v>32</v>
      </c>
      <c r="K121" t="str">
        <f>'３年シングルス'!I48</f>
        <v>3GS</v>
      </c>
      <c r="L121">
        <f>'３年シングルス'!J48</f>
        <v>0</v>
      </c>
      <c r="M121">
        <f>'３年シングルス'!K48</f>
        <v>0</v>
      </c>
      <c r="N121" t="str">
        <f>'３年シングルス'!L48</f>
        <v/>
      </c>
      <c r="O121" s="80">
        <f>'３年シングルス'!M48</f>
        <v>0</v>
      </c>
      <c r="P121">
        <f>'３年シングルス'!N48</f>
        <v>0</v>
      </c>
    </row>
    <row r="122" spans="1:16">
      <c r="A122" s="84">
        <f>'3年ダブルス'!H49</f>
        <v>17</v>
      </c>
      <c r="B122" t="str">
        <f>'3年ダブルス'!I49</f>
        <v>3GD</v>
      </c>
      <c r="C122">
        <f>'3年ダブルス'!J49</f>
        <v>0</v>
      </c>
      <c r="D122">
        <f>'3年ダブルス'!K49</f>
        <v>0</v>
      </c>
      <c r="E122" t="str">
        <f>'3年ダブルス'!L49</f>
        <v/>
      </c>
      <c r="F122" s="80">
        <f>'3年ダブルス'!M49</f>
        <v>0</v>
      </c>
      <c r="G122">
        <f>'3年ダブルス'!N49</f>
        <v>0</v>
      </c>
      <c r="J122">
        <f>'３年シングルス'!H49</f>
        <v>33</v>
      </c>
      <c r="K122" t="str">
        <f>'３年シングルス'!I49</f>
        <v>3GS</v>
      </c>
      <c r="L122">
        <f>'３年シングルス'!J49</f>
        <v>0</v>
      </c>
      <c r="M122">
        <f>'３年シングルス'!K49</f>
        <v>0</v>
      </c>
      <c r="N122" t="str">
        <f>'３年シングルス'!L49</f>
        <v/>
      </c>
      <c r="O122" s="80">
        <f>'３年シングルス'!M49</f>
        <v>0</v>
      </c>
      <c r="P122">
        <f>'３年シングルス'!N49</f>
        <v>0</v>
      </c>
    </row>
    <row r="123" spans="1:16">
      <c r="A123" s="84">
        <f>'3年ダブルス'!H50</f>
        <v>0</v>
      </c>
      <c r="B123" t="str">
        <f>'3年ダブルス'!I50</f>
        <v>3GD</v>
      </c>
      <c r="C123">
        <f>'3年ダブルス'!J50</f>
        <v>0</v>
      </c>
      <c r="D123">
        <f>'3年ダブルス'!K50</f>
        <v>0</v>
      </c>
      <c r="E123" t="str">
        <f>'3年ダブルス'!L50</f>
        <v/>
      </c>
      <c r="F123" s="80">
        <f>'3年ダブルス'!M50</f>
        <v>0</v>
      </c>
      <c r="G123">
        <f>'3年ダブルス'!N50</f>
        <v>0</v>
      </c>
      <c r="J123">
        <f>'３年シングルス'!H50</f>
        <v>34</v>
      </c>
      <c r="K123" t="str">
        <f>'３年シングルス'!I50</f>
        <v>3GS</v>
      </c>
      <c r="L123">
        <f>'３年シングルス'!J50</f>
        <v>0</v>
      </c>
      <c r="M123">
        <f>'３年シングルス'!K50</f>
        <v>0</v>
      </c>
      <c r="N123" t="str">
        <f>'３年シングルス'!L50</f>
        <v/>
      </c>
      <c r="O123" s="80">
        <f>'３年シングルス'!M50</f>
        <v>0</v>
      </c>
      <c r="P123">
        <f>'３年シングルス'!N50</f>
        <v>0</v>
      </c>
    </row>
    <row r="124" spans="1:16">
      <c r="A124" s="84">
        <f>'3年ダブルス'!H51</f>
        <v>18</v>
      </c>
      <c r="B124" t="str">
        <f>'3年ダブルス'!I51</f>
        <v>3GD</v>
      </c>
      <c r="C124">
        <f>'3年ダブルス'!J51</f>
        <v>0</v>
      </c>
      <c r="D124">
        <f>'3年ダブルス'!K51</f>
        <v>0</v>
      </c>
      <c r="E124" t="str">
        <f>'3年ダブルス'!L51</f>
        <v/>
      </c>
      <c r="F124" s="80">
        <f>'3年ダブルス'!M51</f>
        <v>0</v>
      </c>
      <c r="G124">
        <f>'3年ダブルス'!N51</f>
        <v>0</v>
      </c>
      <c r="J124">
        <f>'３年シングルス'!H51</f>
        <v>35</v>
      </c>
      <c r="K124" t="str">
        <f>'３年シングルス'!I51</f>
        <v>3GS</v>
      </c>
      <c r="L124">
        <f>'３年シングルス'!J51</f>
        <v>0</v>
      </c>
      <c r="M124">
        <f>'３年シングルス'!K51</f>
        <v>0</v>
      </c>
      <c r="N124" t="str">
        <f>'３年シングルス'!L51</f>
        <v/>
      </c>
      <c r="O124" s="80">
        <f>'３年シングルス'!M51</f>
        <v>0</v>
      </c>
      <c r="P124">
        <f>'３年シングルス'!N51</f>
        <v>0</v>
      </c>
    </row>
    <row r="125" spans="1:16">
      <c r="A125" s="84">
        <f>'3年ダブルス'!H52</f>
        <v>0</v>
      </c>
      <c r="B125" t="str">
        <f>'3年ダブルス'!I52</f>
        <v>3GD</v>
      </c>
      <c r="C125">
        <f>'3年ダブルス'!J52</f>
        <v>0</v>
      </c>
      <c r="D125">
        <f>'3年ダブルス'!K52</f>
        <v>0</v>
      </c>
      <c r="E125" t="str">
        <f>'3年ダブルス'!L52</f>
        <v/>
      </c>
      <c r="F125" s="80">
        <f>'3年ダブルス'!M52</f>
        <v>0</v>
      </c>
      <c r="G125">
        <f>'3年ダブルス'!N52</f>
        <v>0</v>
      </c>
      <c r="J125">
        <f>'３年シングルス'!H52</f>
        <v>36</v>
      </c>
      <c r="K125" t="str">
        <f>'３年シングルス'!I52</f>
        <v>3GS</v>
      </c>
      <c r="L125">
        <f>'３年シングルス'!J52</f>
        <v>0</v>
      </c>
      <c r="M125">
        <f>'３年シングルス'!K52</f>
        <v>0</v>
      </c>
      <c r="N125" t="str">
        <f>'３年シングルス'!L52</f>
        <v/>
      </c>
      <c r="O125" s="80">
        <f>'３年シングルス'!M52</f>
        <v>0</v>
      </c>
      <c r="P125">
        <f>'３年シングルス'!N52</f>
        <v>0</v>
      </c>
    </row>
    <row r="126" spans="1:16">
      <c r="A126" s="84">
        <f>'3年ダブルス'!H53</f>
        <v>19</v>
      </c>
      <c r="B126" t="str">
        <f>'3年ダブルス'!I53</f>
        <v>3GD</v>
      </c>
      <c r="C126">
        <f>'3年ダブルス'!J53</f>
        <v>0</v>
      </c>
      <c r="D126">
        <f>'3年ダブルス'!K53</f>
        <v>0</v>
      </c>
      <c r="E126" t="str">
        <f>'3年ダブルス'!L53</f>
        <v/>
      </c>
      <c r="F126" s="80">
        <f>'3年ダブルス'!M53</f>
        <v>0</v>
      </c>
      <c r="G126">
        <f>'3年ダブルス'!N53</f>
        <v>0</v>
      </c>
      <c r="J126">
        <f>'３年シングルス'!H53</f>
        <v>37</v>
      </c>
      <c r="K126" t="str">
        <f>'３年シングルス'!I53</f>
        <v>3GS</v>
      </c>
      <c r="L126">
        <f>'３年シングルス'!J53</f>
        <v>0</v>
      </c>
      <c r="M126">
        <f>'３年シングルス'!K53</f>
        <v>0</v>
      </c>
      <c r="N126" t="str">
        <f>'３年シングルス'!L53</f>
        <v/>
      </c>
      <c r="O126" s="80">
        <f>'３年シングルス'!M53</f>
        <v>0</v>
      </c>
      <c r="P126">
        <f>'３年シングルス'!N53</f>
        <v>0</v>
      </c>
    </row>
    <row r="127" spans="1:16">
      <c r="A127" s="84">
        <f>'3年ダブルス'!H54</f>
        <v>0</v>
      </c>
      <c r="B127" t="str">
        <f>'3年ダブルス'!I54</f>
        <v>3GD</v>
      </c>
      <c r="C127">
        <f>'3年ダブルス'!J54</f>
        <v>0</v>
      </c>
      <c r="D127">
        <f>'3年ダブルス'!K54</f>
        <v>0</v>
      </c>
      <c r="E127" t="str">
        <f>'3年ダブルス'!L54</f>
        <v/>
      </c>
      <c r="F127" s="80">
        <f>'3年ダブルス'!M54</f>
        <v>0</v>
      </c>
      <c r="G127">
        <f>'3年ダブルス'!N54</f>
        <v>0</v>
      </c>
      <c r="J127">
        <f>'３年シングルス'!H54</f>
        <v>38</v>
      </c>
      <c r="K127" t="str">
        <f>'３年シングルス'!I54</f>
        <v>3GS</v>
      </c>
      <c r="L127">
        <f>'３年シングルス'!J54</f>
        <v>0</v>
      </c>
      <c r="M127">
        <f>'３年シングルス'!K54</f>
        <v>0</v>
      </c>
      <c r="N127" t="str">
        <f>'３年シングルス'!L54</f>
        <v/>
      </c>
      <c r="O127" s="80">
        <f>'３年シングルス'!M54</f>
        <v>0</v>
      </c>
      <c r="P127">
        <f>'３年シングルス'!N54</f>
        <v>0</v>
      </c>
    </row>
    <row r="128" spans="1:16">
      <c r="A128" s="84">
        <f>'3年ダブルス'!H55</f>
        <v>20</v>
      </c>
      <c r="B128" t="str">
        <f>'3年ダブルス'!I55</f>
        <v>3GD</v>
      </c>
      <c r="C128">
        <f>'3年ダブルス'!J55</f>
        <v>0</v>
      </c>
      <c r="D128">
        <f>'3年ダブルス'!K55</f>
        <v>0</v>
      </c>
      <c r="E128" t="str">
        <f>'3年ダブルス'!L55</f>
        <v/>
      </c>
      <c r="F128" s="80">
        <f>'3年ダブルス'!M55</f>
        <v>0</v>
      </c>
      <c r="G128">
        <f>'3年ダブルス'!N55</f>
        <v>0</v>
      </c>
      <c r="J128">
        <f>'３年シングルス'!H55</f>
        <v>39</v>
      </c>
      <c r="K128" t="str">
        <f>'３年シングルス'!I55</f>
        <v>3GS</v>
      </c>
      <c r="L128">
        <f>'３年シングルス'!J55</f>
        <v>0</v>
      </c>
      <c r="M128">
        <f>'３年シングルス'!K55</f>
        <v>0</v>
      </c>
      <c r="N128" t="str">
        <f>'３年シングルス'!L55</f>
        <v/>
      </c>
      <c r="O128" s="80">
        <f>'３年シングルス'!M55</f>
        <v>0</v>
      </c>
      <c r="P128">
        <f>'３年シングルス'!N55</f>
        <v>0</v>
      </c>
    </row>
    <row r="129" spans="1:16">
      <c r="A129" s="84">
        <f>'3年ダブルス'!H56</f>
        <v>0</v>
      </c>
      <c r="B129" t="str">
        <f>'3年ダブルス'!I56</f>
        <v>3GD</v>
      </c>
      <c r="C129">
        <f>'3年ダブルス'!J56</f>
        <v>0</v>
      </c>
      <c r="D129">
        <f>'3年ダブルス'!K56</f>
        <v>0</v>
      </c>
      <c r="E129" t="str">
        <f>'3年ダブルス'!L56</f>
        <v/>
      </c>
      <c r="F129" s="80">
        <f>'3年ダブルス'!M56</f>
        <v>0</v>
      </c>
      <c r="G129">
        <f>'3年ダブルス'!N56</f>
        <v>0</v>
      </c>
      <c r="J129">
        <f>'３年シングルス'!H56</f>
        <v>40</v>
      </c>
      <c r="K129" t="str">
        <f>'３年シングルス'!I56</f>
        <v>3GS</v>
      </c>
      <c r="L129">
        <f>'３年シングルス'!J56</f>
        <v>0</v>
      </c>
      <c r="M129">
        <f>'３年シングルス'!K56</f>
        <v>0</v>
      </c>
      <c r="N129" t="str">
        <f>'３年シングルス'!L56</f>
        <v/>
      </c>
      <c r="O129" s="80">
        <f>'３年シングルス'!M56</f>
        <v>0</v>
      </c>
      <c r="P129">
        <f>'３年シングルス'!N56</f>
        <v>0</v>
      </c>
    </row>
  </sheetData>
  <phoneticPr fontId="1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view="pageBreakPreview" zoomScaleNormal="100" zoomScaleSheetLayoutView="100" workbookViewId="0">
      <selection activeCell="J3" sqref="J3:N3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14" t="s">
        <v>0</v>
      </c>
      <c r="B1" s="114"/>
      <c r="C1" s="114"/>
      <c r="D1" s="114"/>
      <c r="E1" s="114"/>
      <c r="F1" s="114"/>
      <c r="G1" s="114"/>
      <c r="H1" s="114" t="s">
        <v>1</v>
      </c>
      <c r="I1" s="114"/>
      <c r="J1" s="114"/>
      <c r="K1" s="114"/>
      <c r="L1" s="114"/>
      <c r="M1" s="114"/>
      <c r="N1" s="114"/>
    </row>
    <row r="2" spans="1:14" s="12" customFormat="1" ht="18.75" customHeight="1" thickBot="1"/>
    <row r="3" spans="1:14" s="12" customFormat="1" ht="30" customHeight="1">
      <c r="A3" s="124" t="s">
        <v>2</v>
      </c>
      <c r="B3" s="125"/>
      <c r="C3" s="145" t="str">
        <f>表紙!C13&amp;" "&amp;表紙!F13</f>
        <v xml:space="preserve">令和７(２０２５)年度　ヨネックス杯争奪全十勝高校夏季バドミントン大会　兼
第７８回　北海道バドミントン選手権大会十勝地区予選会 </v>
      </c>
      <c r="D3" s="146"/>
      <c r="E3" s="146"/>
      <c r="F3" s="146"/>
      <c r="G3" s="147"/>
      <c r="H3" s="124" t="s">
        <v>2</v>
      </c>
      <c r="I3" s="125"/>
      <c r="J3" s="145" t="str">
        <f>C3</f>
        <v xml:space="preserve">令和７(２０２５)年度　ヨネックス杯争奪全十勝高校夏季バドミントン大会　兼
第７８回　北海道バドミントン選手権大会十勝地区予選会 </v>
      </c>
      <c r="K3" s="146"/>
      <c r="L3" s="146"/>
      <c r="M3" s="146"/>
      <c r="N3" s="147"/>
    </row>
    <row r="4" spans="1:14" ht="30" customHeight="1">
      <c r="A4" s="118" t="s">
        <v>3</v>
      </c>
      <c r="B4" s="119"/>
      <c r="C4" s="120"/>
      <c r="D4" s="121"/>
      <c r="E4" s="13" t="s">
        <v>4</v>
      </c>
      <c r="F4" s="122"/>
      <c r="G4" s="123"/>
      <c r="H4" s="118" t="s">
        <v>3</v>
      </c>
      <c r="I4" s="119"/>
      <c r="J4" s="120"/>
      <c r="K4" s="121"/>
      <c r="L4" s="13" t="s">
        <v>4</v>
      </c>
      <c r="M4" s="122"/>
      <c r="N4" s="123"/>
    </row>
    <row r="5" spans="1:14" ht="30" customHeight="1" thickBot="1">
      <c r="A5" s="132" t="s">
        <v>5</v>
      </c>
      <c r="B5" s="133"/>
      <c r="C5" s="128" t="e">
        <f>INDEX(data!$A$2:$D$23,MATCH($C$4,data!$B$2:$B$23,0),3)</f>
        <v>#N/A</v>
      </c>
      <c r="D5" s="129"/>
      <c r="E5" s="14" t="s">
        <v>6</v>
      </c>
      <c r="F5" s="130" t="e">
        <f>INDEX(data!$A$2:$D$23,MATCH($C$4,data!$B$2:$B$23,0),4)</f>
        <v>#N/A</v>
      </c>
      <c r="G5" s="131"/>
      <c r="H5" s="132" t="s">
        <v>5</v>
      </c>
      <c r="I5" s="133"/>
      <c r="J5" s="128" t="e">
        <f>INDEX(data!$A$2:$D$23,MATCH($J$4,data!$B$2:$B$23,0),3)</f>
        <v>#N/A</v>
      </c>
      <c r="K5" s="129"/>
      <c r="L5" s="14" t="s">
        <v>6</v>
      </c>
      <c r="M5" s="130" t="e">
        <f>INDEX(data!$A$2:$D$23,MATCH($J$4,data!$B$2:$B$23,0),4)</f>
        <v>#N/A</v>
      </c>
      <c r="N5" s="131"/>
    </row>
    <row r="6" spans="1:14" s="12" customFormat="1" ht="21" customHeight="1" thickBot="1"/>
    <row r="7" spans="1:14" s="12" customFormat="1" ht="30" customHeight="1">
      <c r="A7" s="15" t="s">
        <v>7</v>
      </c>
      <c r="B7" s="16" t="s">
        <v>16</v>
      </c>
      <c r="C7" s="18" t="s">
        <v>63</v>
      </c>
      <c r="D7" s="18" t="s">
        <v>9</v>
      </c>
      <c r="E7" s="18" t="s">
        <v>64</v>
      </c>
      <c r="F7" s="18" t="s">
        <v>138</v>
      </c>
      <c r="G7" s="19" t="s">
        <v>10</v>
      </c>
      <c r="H7" s="15" t="s">
        <v>7</v>
      </c>
      <c r="I7" s="16" t="s">
        <v>16</v>
      </c>
      <c r="J7" s="18" t="s">
        <v>63</v>
      </c>
      <c r="K7" s="18" t="s">
        <v>9</v>
      </c>
      <c r="L7" s="18" t="s">
        <v>64</v>
      </c>
      <c r="M7" s="18" t="s">
        <v>138</v>
      </c>
      <c r="N7" s="19" t="s">
        <v>10</v>
      </c>
    </row>
    <row r="8" spans="1:14" ht="30" customHeight="1">
      <c r="A8" s="126">
        <v>1</v>
      </c>
      <c r="B8" s="20" t="s">
        <v>17</v>
      </c>
      <c r="C8" s="7"/>
      <c r="D8" s="10"/>
      <c r="E8" s="10" t="str">
        <f>IF(C8="","",INDEX(data!$A$2:$E$23,MATCH('1部ダブルス'!$C$4,data!$B$2:$B$23,0),5))</f>
        <v/>
      </c>
      <c r="F8" s="11"/>
      <c r="G8" s="8"/>
      <c r="H8" s="126">
        <v>1</v>
      </c>
      <c r="I8" s="20" t="s">
        <v>19</v>
      </c>
      <c r="J8" s="7"/>
      <c r="K8" s="10"/>
      <c r="L8" s="10" t="str">
        <f>IF(J8="","",INDEX(data!$A$2:$E$23,MATCH('1部ダブルス'!$J$4,data!$B$2:$B$23,0),5))</f>
        <v/>
      </c>
      <c r="M8" s="11"/>
      <c r="N8" s="8"/>
    </row>
    <row r="9" spans="1:14" ht="30" customHeight="1">
      <c r="A9" s="127"/>
      <c r="B9" s="20" t="s">
        <v>17</v>
      </c>
      <c r="C9" s="7"/>
      <c r="D9" s="10"/>
      <c r="E9" s="10" t="str">
        <f>IF(C9="","",INDEX(data!$A$2:$E$23,MATCH('1部ダブルス'!$C$4,data!$B$2:$B$23,0),5))</f>
        <v/>
      </c>
      <c r="F9" s="7"/>
      <c r="G9" s="8"/>
      <c r="H9" s="127"/>
      <c r="I9" s="20" t="s">
        <v>19</v>
      </c>
      <c r="J9" s="7"/>
      <c r="K9" s="10"/>
      <c r="L9" s="10" t="str">
        <f>IF(J9="","",INDEX(data!$A$2:$E$23,MATCH('1部ダブルス'!$J$4,data!$B$2:$B$23,0),5))</f>
        <v/>
      </c>
      <c r="M9" s="7"/>
      <c r="N9" s="8"/>
    </row>
    <row r="10" spans="1:14" ht="30" customHeight="1">
      <c r="A10" s="126">
        <v>2</v>
      </c>
      <c r="B10" s="20" t="s">
        <v>17</v>
      </c>
      <c r="C10" s="7"/>
      <c r="D10" s="10"/>
      <c r="E10" s="10" t="str">
        <f>IF(C10="","",INDEX(data!$A$2:$E$23,MATCH('1部ダブルス'!$C$4,data!$B$2:$B$23,0),5))</f>
        <v/>
      </c>
      <c r="F10" s="7"/>
      <c r="G10" s="8"/>
      <c r="H10" s="126">
        <v>2</v>
      </c>
      <c r="I10" s="20" t="s">
        <v>19</v>
      </c>
      <c r="J10" s="7"/>
      <c r="K10" s="10"/>
      <c r="L10" s="10" t="str">
        <f>IF(J10="","",INDEX(data!$A$2:$E$23,MATCH('1部ダブルス'!$J$4,data!$B$2:$B$23,0),5))</f>
        <v/>
      </c>
      <c r="M10" s="7"/>
      <c r="N10" s="8"/>
    </row>
    <row r="11" spans="1:14" ht="30" customHeight="1">
      <c r="A11" s="127"/>
      <c r="B11" s="20" t="s">
        <v>17</v>
      </c>
      <c r="C11" s="7"/>
      <c r="D11" s="10"/>
      <c r="E11" s="10" t="str">
        <f>IF(C11="","",INDEX(data!$A$2:$E$23,MATCH('1部ダブルス'!$C$4,data!$B$2:$B$23,0),5))</f>
        <v/>
      </c>
      <c r="F11" s="7"/>
      <c r="G11" s="8"/>
      <c r="H11" s="127"/>
      <c r="I11" s="20" t="s">
        <v>19</v>
      </c>
      <c r="J11" s="7"/>
      <c r="K11" s="10"/>
      <c r="L11" s="10" t="str">
        <f>IF(J11="","",INDEX(data!$A$2:$E$23,MATCH('1部ダブルス'!$J$4,data!$B$2:$B$23,0),5))</f>
        <v/>
      </c>
      <c r="M11" s="7"/>
      <c r="N11" s="8"/>
    </row>
    <row r="12" spans="1:14" ht="30" customHeight="1">
      <c r="A12" s="126">
        <v>3</v>
      </c>
      <c r="B12" s="20" t="s">
        <v>17</v>
      </c>
      <c r="C12" s="7"/>
      <c r="D12" s="10"/>
      <c r="E12" s="10" t="str">
        <f>IF(C12="","",INDEX(data!$A$2:$E$23,MATCH('1部ダブルス'!$C$4,data!$B$2:$B$23,0),5))</f>
        <v/>
      </c>
      <c r="F12" s="7"/>
      <c r="G12" s="8"/>
      <c r="H12" s="126">
        <v>3</v>
      </c>
      <c r="I12" s="20" t="s">
        <v>19</v>
      </c>
      <c r="J12" s="7"/>
      <c r="K12" s="10"/>
      <c r="L12" s="10" t="str">
        <f>IF(J12="","",INDEX(data!$A$2:$E$23,MATCH('1部ダブルス'!$J$4,data!$B$2:$B$23,0),5))</f>
        <v/>
      </c>
      <c r="M12" s="7"/>
      <c r="N12" s="8"/>
    </row>
    <row r="13" spans="1:14" ht="30" customHeight="1">
      <c r="A13" s="127"/>
      <c r="B13" s="20" t="s">
        <v>17</v>
      </c>
      <c r="C13" s="7"/>
      <c r="D13" s="10"/>
      <c r="E13" s="10" t="str">
        <f>IF(C13="","",INDEX(data!$A$2:$E$23,MATCH('1部ダブルス'!$C$4,data!$B$2:$B$23,0),5))</f>
        <v/>
      </c>
      <c r="F13" s="7"/>
      <c r="G13" s="8"/>
      <c r="H13" s="127"/>
      <c r="I13" s="20" t="s">
        <v>19</v>
      </c>
      <c r="J13" s="7"/>
      <c r="K13" s="10"/>
      <c r="L13" s="10" t="str">
        <f>IF(J13="","",INDEX(data!$A$2:$E$23,MATCH('1部ダブルス'!$J$4,data!$B$2:$B$23,0),5))</f>
        <v/>
      </c>
      <c r="M13" s="7"/>
      <c r="N13" s="8"/>
    </row>
    <row r="14" spans="1:14" ht="30" customHeight="1">
      <c r="A14" s="126">
        <v>4</v>
      </c>
      <c r="B14" s="20" t="s">
        <v>17</v>
      </c>
      <c r="C14" s="7"/>
      <c r="D14" s="10"/>
      <c r="E14" s="10" t="str">
        <f>IF(C14="","",INDEX(data!$A$2:$E$23,MATCH('1部ダブルス'!$C$4,data!$B$2:$B$23,0),5))</f>
        <v/>
      </c>
      <c r="F14" s="9"/>
      <c r="G14" s="8"/>
      <c r="H14" s="126">
        <v>4</v>
      </c>
      <c r="I14" s="20" t="s">
        <v>19</v>
      </c>
      <c r="J14" s="7"/>
      <c r="K14" s="10"/>
      <c r="L14" s="10" t="str">
        <f>IF(J14="","",INDEX(data!$A$2:$E$23,MATCH('1部ダブルス'!$J$4,data!$B$2:$B$23,0),5))</f>
        <v/>
      </c>
      <c r="M14" s="9"/>
      <c r="N14" s="8"/>
    </row>
    <row r="15" spans="1:14" ht="30" customHeight="1">
      <c r="A15" s="127"/>
      <c r="B15" s="20" t="s">
        <v>17</v>
      </c>
      <c r="C15" s="7"/>
      <c r="D15" s="10"/>
      <c r="E15" s="10" t="str">
        <f>IF(C15="","",INDEX(data!$A$2:$E$23,MATCH('1部ダブルス'!$C$4,data!$B$2:$B$23,0),5))</f>
        <v/>
      </c>
      <c r="F15" s="7"/>
      <c r="G15" s="8"/>
      <c r="H15" s="127"/>
      <c r="I15" s="20" t="s">
        <v>19</v>
      </c>
      <c r="J15" s="7"/>
      <c r="K15" s="10"/>
      <c r="L15" s="10" t="str">
        <f>IF(J15="","",INDEX(data!$A$2:$E$23,MATCH('1部ダブルス'!$J$4,data!$B$2:$B$23,0),5))</f>
        <v/>
      </c>
      <c r="M15" s="7"/>
      <c r="N15" s="8"/>
    </row>
    <row r="16" spans="1:14" ht="30" customHeight="1">
      <c r="A16" s="126">
        <v>5</v>
      </c>
      <c r="B16" s="20" t="s">
        <v>17</v>
      </c>
      <c r="C16" s="7"/>
      <c r="D16" s="10"/>
      <c r="E16" s="10" t="str">
        <f>IF(C16="","",INDEX(data!$A$2:$E$23,MATCH('1部ダブルス'!$C$4,data!$B$2:$B$23,0),5))</f>
        <v/>
      </c>
      <c r="F16" s="7"/>
      <c r="G16" s="8"/>
      <c r="H16" s="126">
        <v>5</v>
      </c>
      <c r="I16" s="20" t="s">
        <v>19</v>
      </c>
      <c r="J16" s="7"/>
      <c r="K16" s="10"/>
      <c r="L16" s="10" t="str">
        <f>IF(J16="","",INDEX(data!$A$2:$E$23,MATCH('1部ダブルス'!$J$4,data!$B$2:$B$23,0),5))</f>
        <v/>
      </c>
      <c r="M16" s="7"/>
      <c r="N16" s="8"/>
    </row>
    <row r="17" spans="1:14" ht="30" customHeight="1">
      <c r="A17" s="127"/>
      <c r="B17" s="20" t="s">
        <v>17</v>
      </c>
      <c r="C17" s="7"/>
      <c r="D17" s="10"/>
      <c r="E17" s="10" t="str">
        <f>IF(C17="","",INDEX(data!$A$2:$E$23,MATCH('1部ダブルス'!$C$4,data!$B$2:$B$23,0),5))</f>
        <v/>
      </c>
      <c r="F17" s="7"/>
      <c r="G17" s="8"/>
      <c r="H17" s="127"/>
      <c r="I17" s="20" t="s">
        <v>19</v>
      </c>
      <c r="J17" s="7"/>
      <c r="K17" s="10"/>
      <c r="L17" s="10" t="str">
        <f>IF(J17="","",INDEX(data!$A$2:$E$23,MATCH('1部ダブルス'!$J$4,data!$B$2:$B$23,0),5))</f>
        <v/>
      </c>
      <c r="M17" s="7"/>
      <c r="N17" s="8"/>
    </row>
    <row r="18" spans="1:14" ht="30" customHeight="1">
      <c r="A18" s="126">
        <v>6</v>
      </c>
      <c r="B18" s="20" t="s">
        <v>17</v>
      </c>
      <c r="C18" s="7"/>
      <c r="D18" s="10"/>
      <c r="E18" s="10" t="str">
        <f>IF(C18="","",INDEX(data!$A$2:$E$23,MATCH('1部ダブルス'!$C$4,data!$B$2:$B$23,0),5))</f>
        <v/>
      </c>
      <c r="F18" s="7"/>
      <c r="G18" s="8"/>
      <c r="H18" s="126">
        <v>6</v>
      </c>
      <c r="I18" s="20" t="s">
        <v>19</v>
      </c>
      <c r="J18" s="7"/>
      <c r="K18" s="10"/>
      <c r="L18" s="10" t="str">
        <f>IF(J18="","",INDEX(data!$A$2:$E$23,MATCH('1部ダブルス'!$J$4,data!$B$2:$B$23,0),5))</f>
        <v/>
      </c>
      <c r="M18" s="7"/>
      <c r="N18" s="8"/>
    </row>
    <row r="19" spans="1:14" ht="30" customHeight="1">
      <c r="A19" s="127"/>
      <c r="B19" s="20" t="s">
        <v>17</v>
      </c>
      <c r="C19" s="7"/>
      <c r="D19" s="10"/>
      <c r="E19" s="10" t="str">
        <f>IF(C19="","",INDEX(data!$A$2:$E$23,MATCH('1部ダブルス'!$C$4,data!$B$2:$B$23,0),5))</f>
        <v/>
      </c>
      <c r="F19" s="7"/>
      <c r="G19" s="8"/>
      <c r="H19" s="127"/>
      <c r="I19" s="20" t="s">
        <v>19</v>
      </c>
      <c r="J19" s="7"/>
      <c r="K19" s="10"/>
      <c r="L19" s="10" t="str">
        <f>IF(J19="","",INDEX(data!$A$2:$E$23,MATCH('1部ダブルス'!$J$4,data!$B$2:$B$23,0),5))</f>
        <v/>
      </c>
      <c r="M19" s="7"/>
      <c r="N19" s="8"/>
    </row>
    <row r="20" spans="1:14" ht="30" customHeight="1">
      <c r="A20" s="126">
        <v>7</v>
      </c>
      <c r="B20" s="20" t="s">
        <v>17</v>
      </c>
      <c r="C20" s="7"/>
      <c r="D20" s="10"/>
      <c r="E20" s="10" t="str">
        <f>IF(C20="","",INDEX(data!$A$2:$E$23,MATCH('1部ダブルス'!$C$4,data!$B$2:$B$23,0),5))</f>
        <v/>
      </c>
      <c r="F20" s="7"/>
      <c r="G20" s="8"/>
      <c r="H20" s="126">
        <v>7</v>
      </c>
      <c r="I20" s="20" t="s">
        <v>19</v>
      </c>
      <c r="J20" s="7"/>
      <c r="K20" s="10"/>
      <c r="L20" s="10" t="str">
        <f>IF(J20="","",INDEX(data!$A$2:$E$23,MATCH('1部ダブルス'!$J$4,data!$B$2:$B$23,0),5))</f>
        <v/>
      </c>
      <c r="M20" s="7"/>
      <c r="N20" s="8"/>
    </row>
    <row r="21" spans="1:14" ht="30" customHeight="1">
      <c r="A21" s="127"/>
      <c r="B21" s="20" t="s">
        <v>17</v>
      </c>
      <c r="C21" s="7"/>
      <c r="D21" s="10"/>
      <c r="E21" s="10" t="str">
        <f>IF(C21="","",INDEX(data!$A$2:$E$23,MATCH('1部ダブルス'!$C$4,data!$B$2:$B$23,0),5))</f>
        <v/>
      </c>
      <c r="F21" s="7"/>
      <c r="G21" s="8"/>
      <c r="H21" s="127"/>
      <c r="I21" s="20" t="s">
        <v>19</v>
      </c>
      <c r="J21" s="7"/>
      <c r="K21" s="10"/>
      <c r="L21" s="10" t="str">
        <f>IF(J21="","",INDEX(data!$A$2:$E$23,MATCH('1部ダブルス'!$J$4,data!$B$2:$B$23,0),5))</f>
        <v/>
      </c>
      <c r="M21" s="7"/>
      <c r="N21" s="8"/>
    </row>
    <row r="22" spans="1:14" ht="30" customHeight="1">
      <c r="A22" s="126">
        <v>8</v>
      </c>
      <c r="B22" s="20" t="s">
        <v>17</v>
      </c>
      <c r="C22" s="7"/>
      <c r="D22" s="10"/>
      <c r="E22" s="10" t="str">
        <f>IF(C22="","",INDEX(data!$A$2:$E$23,MATCH('1部ダブルス'!$C$4,data!$B$2:$B$23,0),5))</f>
        <v/>
      </c>
      <c r="F22" s="7"/>
      <c r="G22" s="8"/>
      <c r="H22" s="126">
        <v>8</v>
      </c>
      <c r="I22" s="20" t="s">
        <v>19</v>
      </c>
      <c r="J22" s="7"/>
      <c r="K22" s="10"/>
      <c r="L22" s="10" t="str">
        <f>IF(J22="","",INDEX(data!$A$2:$E$23,MATCH('1部ダブルス'!$J$4,data!$B$2:$B$23,0),5))</f>
        <v/>
      </c>
      <c r="M22" s="7"/>
      <c r="N22" s="8"/>
    </row>
    <row r="23" spans="1:14" ht="30" customHeight="1">
      <c r="A23" s="127"/>
      <c r="B23" s="20" t="s">
        <v>17</v>
      </c>
      <c r="C23" s="7"/>
      <c r="D23" s="10"/>
      <c r="E23" s="10" t="str">
        <f>IF(C23="","",INDEX(data!$A$2:$E$23,MATCH('1部ダブルス'!$C$4,data!$B$2:$B$23,0),5))</f>
        <v/>
      </c>
      <c r="F23" s="7"/>
      <c r="G23" s="8"/>
      <c r="H23" s="127"/>
      <c r="I23" s="20" t="s">
        <v>19</v>
      </c>
      <c r="J23" s="7"/>
      <c r="K23" s="10"/>
      <c r="L23" s="10" t="str">
        <f>IF(J23="","",INDEX(data!$A$2:$E$23,MATCH('1部ダブルス'!$J$4,data!$B$2:$B$23,0),5))</f>
        <v/>
      </c>
      <c r="M23" s="7"/>
      <c r="N23" s="8"/>
    </row>
    <row r="24" spans="1:14" ht="30" customHeight="1">
      <c r="A24" s="126">
        <v>9</v>
      </c>
      <c r="B24" s="20" t="s">
        <v>17</v>
      </c>
      <c r="C24" s="7"/>
      <c r="D24" s="10"/>
      <c r="E24" s="10" t="str">
        <f>IF(C24="","",INDEX(data!$A$2:$E$23,MATCH('1部ダブルス'!$C$4,data!$B$2:$B$23,0),5))</f>
        <v/>
      </c>
      <c r="F24" s="7"/>
      <c r="G24" s="8"/>
      <c r="H24" s="126">
        <v>9</v>
      </c>
      <c r="I24" s="20" t="s">
        <v>19</v>
      </c>
      <c r="J24" s="7"/>
      <c r="K24" s="10"/>
      <c r="L24" s="10" t="str">
        <f>IF(J24="","",INDEX(data!$A$2:$E$23,MATCH('1部ダブルス'!$J$4,data!$B$2:$B$23,0),5))</f>
        <v/>
      </c>
      <c r="M24" s="7"/>
      <c r="N24" s="8"/>
    </row>
    <row r="25" spans="1:14" ht="30" customHeight="1">
      <c r="A25" s="127"/>
      <c r="B25" s="20" t="s">
        <v>17</v>
      </c>
      <c r="C25" s="7"/>
      <c r="D25" s="10"/>
      <c r="E25" s="10" t="str">
        <f>IF(C25="","",INDEX(data!$A$2:$E$23,MATCH('1部ダブルス'!$C$4,data!$B$2:$B$23,0),5))</f>
        <v/>
      </c>
      <c r="F25" s="7"/>
      <c r="G25" s="8"/>
      <c r="H25" s="127"/>
      <c r="I25" s="20" t="s">
        <v>19</v>
      </c>
      <c r="J25" s="7"/>
      <c r="K25" s="10"/>
      <c r="L25" s="10" t="str">
        <f>IF(J25="","",INDEX(data!$A$2:$E$23,MATCH('1部ダブルス'!$J$4,data!$B$2:$B$23,0),5))</f>
        <v/>
      </c>
      <c r="M25" s="7"/>
      <c r="N25" s="8"/>
    </row>
    <row r="26" spans="1:14" ht="30" customHeight="1">
      <c r="A26" s="126">
        <v>10</v>
      </c>
      <c r="B26" s="20" t="s">
        <v>17</v>
      </c>
      <c r="C26" s="7"/>
      <c r="D26" s="10"/>
      <c r="E26" s="10" t="str">
        <f>IF(C26="","",INDEX(data!$A$2:$E$23,MATCH('1部ダブルス'!$C$4,data!$B$2:$B$23,0),5))</f>
        <v/>
      </c>
      <c r="F26" s="7"/>
      <c r="G26" s="8"/>
      <c r="H26" s="126">
        <v>10</v>
      </c>
      <c r="I26" s="20" t="s">
        <v>19</v>
      </c>
      <c r="J26" s="7"/>
      <c r="K26" s="10"/>
      <c r="L26" s="10" t="str">
        <f>IF(J26="","",INDEX(data!$A$2:$E$23,MATCH('1部ダブルス'!$J$4,data!$B$2:$B$23,0),5))</f>
        <v/>
      </c>
      <c r="M26" s="7"/>
      <c r="N26" s="8"/>
    </row>
    <row r="27" spans="1:14" ht="30" customHeight="1" thickBot="1">
      <c r="A27" s="134"/>
      <c r="B27" s="33" t="s">
        <v>17</v>
      </c>
      <c r="C27" s="30"/>
      <c r="D27" s="31"/>
      <c r="E27" s="31" t="str">
        <f>IF(C27="","",INDEX(data!$A$2:$E$23,MATCH('1部ダブルス'!$C$4,data!$B$2:$B$23,0),5))</f>
        <v/>
      </c>
      <c r="F27" s="81"/>
      <c r="G27" s="32"/>
      <c r="H27" s="134"/>
      <c r="I27" s="33" t="s">
        <v>19</v>
      </c>
      <c r="J27" s="30"/>
      <c r="K27" s="31"/>
      <c r="L27" s="31" t="str">
        <f>IF(J27="","",INDEX(data!$A$2:$E$23,MATCH('1部ダブルス'!$J$4,data!$B$2:$B$23,0),5))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14" t="s">
        <v>0</v>
      </c>
      <c r="B30" s="114"/>
      <c r="C30" s="114"/>
      <c r="D30" s="114"/>
      <c r="E30" s="114"/>
      <c r="F30" s="114"/>
      <c r="G30" s="114"/>
      <c r="H30" s="114" t="s">
        <v>1</v>
      </c>
      <c r="I30" s="114"/>
      <c r="J30" s="114"/>
      <c r="K30" s="114"/>
      <c r="L30" s="114"/>
      <c r="M30" s="114"/>
      <c r="N30" s="114"/>
    </row>
    <row r="31" spans="1:14" s="12" customFormat="1" ht="18.75" customHeight="1" thickBot="1"/>
    <row r="32" spans="1:14" s="12" customFormat="1" ht="30" customHeight="1">
      <c r="A32" s="124" t="s">
        <v>2</v>
      </c>
      <c r="B32" s="125"/>
      <c r="C32" s="115" t="str">
        <f>C3</f>
        <v xml:space="preserve">令和７(２０２５)年度　ヨネックス杯争奪全十勝高校夏季バドミントン大会　兼
第７８回　北海道バドミントン選手権大会十勝地区予選会 </v>
      </c>
      <c r="D32" s="116"/>
      <c r="E32" s="116"/>
      <c r="F32" s="116"/>
      <c r="G32" s="117"/>
      <c r="H32" s="124" t="s">
        <v>2</v>
      </c>
      <c r="I32" s="125"/>
      <c r="J32" s="115" t="str">
        <f>C3</f>
        <v xml:space="preserve">令和７(２０２５)年度　ヨネックス杯争奪全十勝高校夏季バドミントン大会　兼
第７８回　北海道バドミントン選手権大会十勝地区予選会 </v>
      </c>
      <c r="K32" s="116"/>
      <c r="L32" s="116"/>
      <c r="M32" s="116"/>
      <c r="N32" s="117"/>
    </row>
    <row r="33" spans="1:14" ht="30" customHeight="1">
      <c r="A33" s="118" t="s">
        <v>3</v>
      </c>
      <c r="B33" s="119"/>
      <c r="C33" s="120">
        <f>C4</f>
        <v>0</v>
      </c>
      <c r="D33" s="121"/>
      <c r="E33" s="13" t="s">
        <v>4</v>
      </c>
      <c r="F33" s="122" t="str">
        <f>F4&amp;""</f>
        <v/>
      </c>
      <c r="G33" s="123"/>
      <c r="H33" s="118" t="s">
        <v>3</v>
      </c>
      <c r="I33" s="119"/>
      <c r="J33" s="120">
        <f>J4</f>
        <v>0</v>
      </c>
      <c r="K33" s="121"/>
      <c r="L33" s="13" t="s">
        <v>4</v>
      </c>
      <c r="M33" s="122" t="str">
        <f>M4&amp;""</f>
        <v/>
      </c>
      <c r="N33" s="123"/>
    </row>
    <row r="34" spans="1:14" ht="30" customHeight="1" thickBot="1">
      <c r="A34" s="132" t="s">
        <v>5</v>
      </c>
      <c r="B34" s="133"/>
      <c r="C34" s="128" t="e">
        <f>C5&amp;""</f>
        <v>#N/A</v>
      </c>
      <c r="D34" s="129"/>
      <c r="E34" s="14" t="s">
        <v>6</v>
      </c>
      <c r="F34" s="130" t="e">
        <f>F5&amp;""</f>
        <v>#N/A</v>
      </c>
      <c r="G34" s="131"/>
      <c r="H34" s="132" t="s">
        <v>5</v>
      </c>
      <c r="I34" s="133"/>
      <c r="J34" s="128" t="e">
        <f>C34</f>
        <v>#N/A</v>
      </c>
      <c r="K34" s="129"/>
      <c r="L34" s="14" t="s">
        <v>6</v>
      </c>
      <c r="M34" s="130" t="e">
        <f>F34</f>
        <v>#N/A</v>
      </c>
      <c r="N34" s="131"/>
    </row>
    <row r="35" spans="1:14" s="12" customFormat="1" ht="21" customHeight="1" thickBot="1"/>
    <row r="36" spans="1:14" s="12" customFormat="1" ht="30" customHeight="1">
      <c r="A36" s="15" t="s">
        <v>38</v>
      </c>
      <c r="B36" s="16" t="s">
        <v>16</v>
      </c>
      <c r="C36" s="18" t="s">
        <v>63</v>
      </c>
      <c r="D36" s="18" t="s">
        <v>9</v>
      </c>
      <c r="E36" s="18" t="s">
        <v>64</v>
      </c>
      <c r="F36" s="18" t="s">
        <v>138</v>
      </c>
      <c r="G36" s="19" t="s">
        <v>10</v>
      </c>
      <c r="H36" s="15" t="s">
        <v>38</v>
      </c>
      <c r="I36" s="16" t="s">
        <v>16</v>
      </c>
      <c r="J36" s="18" t="s">
        <v>63</v>
      </c>
      <c r="K36" s="18" t="s">
        <v>9</v>
      </c>
      <c r="L36" s="18" t="s">
        <v>64</v>
      </c>
      <c r="M36" s="18" t="s">
        <v>138</v>
      </c>
      <c r="N36" s="19" t="s">
        <v>10</v>
      </c>
    </row>
    <row r="37" spans="1:14" ht="30" customHeight="1">
      <c r="A37" s="126">
        <v>11</v>
      </c>
      <c r="B37" s="20" t="s">
        <v>39</v>
      </c>
      <c r="C37" s="7"/>
      <c r="D37" s="10"/>
      <c r="E37" s="10" t="str">
        <f>IF(C37="","",INDEX(data!$A$2:$E$23,MATCH('1部ダブルス'!$C$33,data!$B$2:$B$23,0),5))</f>
        <v/>
      </c>
      <c r="F37" s="11"/>
      <c r="G37" s="8"/>
      <c r="H37" s="126">
        <v>11</v>
      </c>
      <c r="I37" s="20" t="s">
        <v>19</v>
      </c>
      <c r="J37" s="7"/>
      <c r="K37" s="10"/>
      <c r="L37" s="10" t="str">
        <f>IF(J37="","",INDEX(data!$A$2:$E$23,MATCH('1部ダブルス'!$J$33,data!$B$2:$B$23,0),5))</f>
        <v/>
      </c>
      <c r="M37" s="11"/>
      <c r="N37" s="8"/>
    </row>
    <row r="38" spans="1:14" ht="30" customHeight="1">
      <c r="A38" s="127"/>
      <c r="B38" s="20" t="s">
        <v>39</v>
      </c>
      <c r="C38" s="7"/>
      <c r="D38" s="10"/>
      <c r="E38" s="10" t="str">
        <f>IF(C38="","",INDEX(data!$A$2:$E$23,MATCH('1部ダブルス'!$C$33,data!$B$2:$B$23,0),5))</f>
        <v/>
      </c>
      <c r="F38" s="7"/>
      <c r="G38" s="8"/>
      <c r="H38" s="127"/>
      <c r="I38" s="20" t="s">
        <v>19</v>
      </c>
      <c r="J38" s="7"/>
      <c r="K38" s="10"/>
      <c r="L38" s="10" t="str">
        <f>IF(J38="","",INDEX(data!$A$2:$E$23,MATCH('1部ダブルス'!$J$33,data!$B$2:$B$23,0),5))</f>
        <v/>
      </c>
      <c r="M38" s="7"/>
      <c r="N38" s="8"/>
    </row>
    <row r="39" spans="1:14" ht="30" customHeight="1">
      <c r="A39" s="126">
        <v>12</v>
      </c>
      <c r="B39" s="20" t="s">
        <v>39</v>
      </c>
      <c r="C39" s="7"/>
      <c r="D39" s="10"/>
      <c r="E39" s="10" t="str">
        <f>IF(C39="","",INDEX(data!$A$2:$E$23,MATCH('1部ダブルス'!$C$33,data!$B$2:$B$23,0),5))</f>
        <v/>
      </c>
      <c r="F39" s="7"/>
      <c r="G39" s="8"/>
      <c r="H39" s="126">
        <v>12</v>
      </c>
      <c r="I39" s="20" t="s">
        <v>19</v>
      </c>
      <c r="J39" s="7"/>
      <c r="K39" s="10"/>
      <c r="L39" s="10" t="str">
        <f>IF(J39="","",INDEX(data!$A$2:$E$23,MATCH('1部ダブルス'!$J$33,data!$B$2:$B$23,0),5))</f>
        <v/>
      </c>
      <c r="M39" s="7"/>
      <c r="N39" s="8"/>
    </row>
    <row r="40" spans="1:14" ht="30" customHeight="1">
      <c r="A40" s="127"/>
      <c r="B40" s="20" t="s">
        <v>39</v>
      </c>
      <c r="C40" s="7"/>
      <c r="D40" s="10"/>
      <c r="E40" s="10" t="str">
        <f>IF(C40="","",INDEX(data!$A$2:$E$23,MATCH('1部ダブルス'!$C$33,data!$B$2:$B$23,0),5))</f>
        <v/>
      </c>
      <c r="F40" s="7"/>
      <c r="G40" s="8"/>
      <c r="H40" s="127"/>
      <c r="I40" s="20" t="s">
        <v>19</v>
      </c>
      <c r="J40" s="7"/>
      <c r="K40" s="10"/>
      <c r="L40" s="10" t="str">
        <f>IF(J40="","",INDEX(data!$A$2:$E$23,MATCH('1部ダブルス'!$J$33,data!$B$2:$B$23,0),5))</f>
        <v/>
      </c>
      <c r="M40" s="7"/>
      <c r="N40" s="8"/>
    </row>
    <row r="41" spans="1:14" ht="30" customHeight="1">
      <c r="A41" s="126">
        <v>13</v>
      </c>
      <c r="B41" s="20" t="s">
        <v>39</v>
      </c>
      <c r="C41" s="7"/>
      <c r="D41" s="10"/>
      <c r="E41" s="10" t="str">
        <f>IF(C41="","",INDEX(data!$A$2:$E$23,MATCH('1部ダブルス'!$C$33,data!$B$2:$B$23,0),5))</f>
        <v/>
      </c>
      <c r="F41" s="7"/>
      <c r="G41" s="8"/>
      <c r="H41" s="126">
        <v>13</v>
      </c>
      <c r="I41" s="20" t="s">
        <v>19</v>
      </c>
      <c r="J41" s="7"/>
      <c r="K41" s="10"/>
      <c r="L41" s="10" t="str">
        <f>IF(J41="","",INDEX(data!$A$2:$E$23,MATCH('1部ダブルス'!$J$33,data!$B$2:$B$23,0),5))</f>
        <v/>
      </c>
      <c r="M41" s="7"/>
      <c r="N41" s="8"/>
    </row>
    <row r="42" spans="1:14" ht="30" customHeight="1">
      <c r="A42" s="127"/>
      <c r="B42" s="20" t="s">
        <v>39</v>
      </c>
      <c r="C42" s="7"/>
      <c r="D42" s="10"/>
      <c r="E42" s="10" t="str">
        <f>IF(C42="","",INDEX(data!$A$2:$E$23,MATCH('1部ダブルス'!$C$33,data!$B$2:$B$23,0),5))</f>
        <v/>
      </c>
      <c r="F42" s="7"/>
      <c r="G42" s="8"/>
      <c r="H42" s="127"/>
      <c r="I42" s="20" t="s">
        <v>19</v>
      </c>
      <c r="J42" s="7"/>
      <c r="K42" s="10"/>
      <c r="L42" s="10" t="str">
        <f>IF(J42="","",INDEX(data!$A$2:$E$23,MATCH('1部ダブルス'!$J$33,data!$B$2:$B$23,0),5))</f>
        <v/>
      </c>
      <c r="M42" s="7"/>
      <c r="N42" s="8"/>
    </row>
    <row r="43" spans="1:14" ht="30" customHeight="1">
      <c r="A43" s="126">
        <v>14</v>
      </c>
      <c r="B43" s="20" t="s">
        <v>39</v>
      </c>
      <c r="C43" s="7"/>
      <c r="D43" s="10"/>
      <c r="E43" s="10" t="str">
        <f>IF(C43="","",INDEX(data!$A$2:$E$23,MATCH('1部ダブルス'!$C$33,data!$B$2:$B$23,0),5))</f>
        <v/>
      </c>
      <c r="F43" s="9"/>
      <c r="G43" s="8"/>
      <c r="H43" s="126">
        <v>14</v>
      </c>
      <c r="I43" s="20" t="s">
        <v>19</v>
      </c>
      <c r="J43" s="7"/>
      <c r="K43" s="10"/>
      <c r="L43" s="10" t="str">
        <f>IF(J43="","",INDEX(data!$A$2:$E$23,MATCH('1部ダブルス'!$J$33,data!$B$2:$B$23,0),5))</f>
        <v/>
      </c>
      <c r="M43" s="9"/>
      <c r="N43" s="8"/>
    </row>
    <row r="44" spans="1:14" ht="30" customHeight="1">
      <c r="A44" s="127"/>
      <c r="B44" s="20" t="s">
        <v>39</v>
      </c>
      <c r="C44" s="7"/>
      <c r="D44" s="10"/>
      <c r="E44" s="10" t="str">
        <f>IF(C44="","",INDEX(data!$A$2:$E$23,MATCH('1部ダブルス'!$C$33,data!$B$2:$B$23,0),5))</f>
        <v/>
      </c>
      <c r="F44" s="7"/>
      <c r="G44" s="8"/>
      <c r="H44" s="127"/>
      <c r="I44" s="20" t="s">
        <v>19</v>
      </c>
      <c r="J44" s="7"/>
      <c r="K44" s="10"/>
      <c r="L44" s="10" t="str">
        <f>IF(J44="","",INDEX(data!$A$2:$E$23,MATCH('1部ダブルス'!$J$33,data!$B$2:$B$23,0),5))</f>
        <v/>
      </c>
      <c r="M44" s="7"/>
      <c r="N44" s="8"/>
    </row>
    <row r="45" spans="1:14" ht="30" customHeight="1">
      <c r="A45" s="126">
        <v>15</v>
      </c>
      <c r="B45" s="20" t="s">
        <v>39</v>
      </c>
      <c r="C45" s="7"/>
      <c r="D45" s="10"/>
      <c r="E45" s="10" t="str">
        <f>IF(C45="","",INDEX(data!$A$2:$E$23,MATCH('1部ダブルス'!$C$33,data!$B$2:$B$23,0),5))</f>
        <v/>
      </c>
      <c r="F45" s="7"/>
      <c r="G45" s="8"/>
      <c r="H45" s="126">
        <v>15</v>
      </c>
      <c r="I45" s="20" t="s">
        <v>19</v>
      </c>
      <c r="J45" s="7"/>
      <c r="K45" s="10"/>
      <c r="L45" s="10" t="str">
        <f>IF(J45="","",INDEX(data!$A$2:$E$23,MATCH('1部ダブルス'!$J$33,data!$B$2:$B$23,0),5))</f>
        <v/>
      </c>
      <c r="M45" s="7"/>
      <c r="N45" s="8"/>
    </row>
    <row r="46" spans="1:14" ht="30" customHeight="1">
      <c r="A46" s="127"/>
      <c r="B46" s="20" t="s">
        <v>39</v>
      </c>
      <c r="C46" s="7"/>
      <c r="D46" s="10"/>
      <c r="E46" s="10" t="str">
        <f>IF(C46="","",INDEX(data!$A$2:$E$23,MATCH('1部ダブルス'!$C$33,data!$B$2:$B$23,0),5))</f>
        <v/>
      </c>
      <c r="F46" s="7"/>
      <c r="G46" s="8"/>
      <c r="H46" s="127"/>
      <c r="I46" s="20" t="s">
        <v>19</v>
      </c>
      <c r="J46" s="7"/>
      <c r="K46" s="10"/>
      <c r="L46" s="10" t="str">
        <f>IF(J46="","",INDEX(data!$A$2:$E$23,MATCH('1部ダブルス'!$J$33,data!$B$2:$B$23,0),5))</f>
        <v/>
      </c>
      <c r="M46" s="7"/>
      <c r="N46" s="8"/>
    </row>
    <row r="47" spans="1:14" ht="30" customHeight="1">
      <c r="A47" s="126">
        <v>16</v>
      </c>
      <c r="B47" s="20" t="s">
        <v>39</v>
      </c>
      <c r="C47" s="7"/>
      <c r="D47" s="10"/>
      <c r="E47" s="10" t="str">
        <f>IF(C47="","",INDEX(data!$A$2:$E$23,MATCH('1部ダブルス'!$C$33,data!$B$2:$B$23,0),5))</f>
        <v/>
      </c>
      <c r="F47" s="7"/>
      <c r="G47" s="8"/>
      <c r="H47" s="126">
        <v>16</v>
      </c>
      <c r="I47" s="20" t="s">
        <v>19</v>
      </c>
      <c r="J47" s="7"/>
      <c r="K47" s="10"/>
      <c r="L47" s="10" t="str">
        <f>IF(J47="","",INDEX(data!$A$2:$E$23,MATCH('1部ダブルス'!$J$33,data!$B$2:$B$23,0),5))</f>
        <v/>
      </c>
      <c r="M47" s="7"/>
      <c r="N47" s="8"/>
    </row>
    <row r="48" spans="1:14" ht="30" customHeight="1">
      <c r="A48" s="127"/>
      <c r="B48" s="20" t="s">
        <v>39</v>
      </c>
      <c r="C48" s="7"/>
      <c r="D48" s="10"/>
      <c r="E48" s="10" t="str">
        <f>IF(C48="","",INDEX(data!$A$2:$E$23,MATCH('1部ダブルス'!$C$33,data!$B$2:$B$23,0),5))</f>
        <v/>
      </c>
      <c r="F48" s="7"/>
      <c r="G48" s="8"/>
      <c r="H48" s="127"/>
      <c r="I48" s="20" t="s">
        <v>19</v>
      </c>
      <c r="J48" s="7"/>
      <c r="K48" s="10"/>
      <c r="L48" s="10" t="str">
        <f>IF(J48="","",INDEX(data!$A$2:$E$23,MATCH('1部ダブルス'!$J$33,data!$B$2:$B$23,0),5))</f>
        <v/>
      </c>
      <c r="M48" s="7"/>
      <c r="N48" s="8"/>
    </row>
    <row r="49" spans="1:14" ht="30" customHeight="1">
      <c r="A49" s="126">
        <v>17</v>
      </c>
      <c r="B49" s="20" t="s">
        <v>39</v>
      </c>
      <c r="C49" s="7"/>
      <c r="D49" s="10"/>
      <c r="E49" s="10" t="str">
        <f>IF(C49="","",INDEX(data!$A$2:$E$23,MATCH('1部ダブルス'!$C$33,data!$B$2:$B$23,0),5))</f>
        <v/>
      </c>
      <c r="F49" s="7"/>
      <c r="G49" s="8"/>
      <c r="H49" s="126">
        <v>17</v>
      </c>
      <c r="I49" s="20" t="s">
        <v>19</v>
      </c>
      <c r="J49" s="7"/>
      <c r="K49" s="10"/>
      <c r="L49" s="10" t="str">
        <f>IF(J49="","",INDEX(data!$A$2:$E$23,MATCH('1部ダブルス'!$J$33,data!$B$2:$B$23,0),5))</f>
        <v/>
      </c>
      <c r="M49" s="7"/>
      <c r="N49" s="8"/>
    </row>
    <row r="50" spans="1:14" ht="30" customHeight="1">
      <c r="A50" s="127"/>
      <c r="B50" s="20" t="s">
        <v>39</v>
      </c>
      <c r="C50" s="7"/>
      <c r="D50" s="10"/>
      <c r="E50" s="10" t="str">
        <f>IF(C50="","",INDEX(data!$A$2:$E$23,MATCH('1部ダブルス'!$C$33,data!$B$2:$B$23,0),5))</f>
        <v/>
      </c>
      <c r="F50" s="7"/>
      <c r="G50" s="8"/>
      <c r="H50" s="127"/>
      <c r="I50" s="20" t="s">
        <v>19</v>
      </c>
      <c r="J50" s="7"/>
      <c r="K50" s="10"/>
      <c r="L50" s="10" t="str">
        <f>IF(J50="","",INDEX(data!$A$2:$E$23,MATCH('1部ダブルス'!$J$33,data!$B$2:$B$23,0),5))</f>
        <v/>
      </c>
      <c r="M50" s="7"/>
      <c r="N50" s="8"/>
    </row>
    <row r="51" spans="1:14" ht="30" customHeight="1">
      <c r="A51" s="126">
        <v>18</v>
      </c>
      <c r="B51" s="20" t="s">
        <v>39</v>
      </c>
      <c r="C51" s="7"/>
      <c r="D51" s="10"/>
      <c r="E51" s="10" t="str">
        <f>IF(C51="","",INDEX(data!$A$2:$E$23,MATCH('1部ダブルス'!$C$33,data!$B$2:$B$23,0),5))</f>
        <v/>
      </c>
      <c r="F51" s="7"/>
      <c r="G51" s="8"/>
      <c r="H51" s="126">
        <v>18</v>
      </c>
      <c r="I51" s="20" t="s">
        <v>19</v>
      </c>
      <c r="J51" s="7"/>
      <c r="K51" s="10"/>
      <c r="L51" s="10" t="str">
        <f>IF(J51="","",INDEX(data!$A$2:$E$23,MATCH('1部ダブルス'!$J$33,data!$B$2:$B$23,0),5))</f>
        <v/>
      </c>
      <c r="M51" s="7"/>
      <c r="N51" s="8"/>
    </row>
    <row r="52" spans="1:14" ht="30" customHeight="1">
      <c r="A52" s="127"/>
      <c r="B52" s="20" t="s">
        <v>39</v>
      </c>
      <c r="C52" s="7"/>
      <c r="D52" s="10"/>
      <c r="E52" s="10" t="str">
        <f>IF(C52="","",INDEX(data!$A$2:$E$23,MATCH('1部ダブルス'!$C$33,data!$B$2:$B$23,0),5))</f>
        <v/>
      </c>
      <c r="F52" s="7"/>
      <c r="G52" s="8"/>
      <c r="H52" s="127"/>
      <c r="I52" s="20" t="s">
        <v>19</v>
      </c>
      <c r="J52" s="7"/>
      <c r="K52" s="10"/>
      <c r="L52" s="10" t="str">
        <f>IF(J52="","",INDEX(data!$A$2:$E$23,MATCH('1部ダブルス'!$J$33,data!$B$2:$B$23,0),5))</f>
        <v/>
      </c>
      <c r="M52" s="7"/>
      <c r="N52" s="8"/>
    </row>
    <row r="53" spans="1:14" ht="30" customHeight="1">
      <c r="A53" s="126">
        <v>19</v>
      </c>
      <c r="B53" s="20" t="s">
        <v>39</v>
      </c>
      <c r="C53" s="7"/>
      <c r="D53" s="10"/>
      <c r="E53" s="10" t="str">
        <f>IF(C53="","",INDEX(data!$A$2:$E$23,MATCH('1部ダブルス'!$C$33,data!$B$2:$B$23,0),5))</f>
        <v/>
      </c>
      <c r="F53" s="7"/>
      <c r="G53" s="8"/>
      <c r="H53" s="126">
        <v>19</v>
      </c>
      <c r="I53" s="20" t="s">
        <v>19</v>
      </c>
      <c r="J53" s="7"/>
      <c r="K53" s="10"/>
      <c r="L53" s="10" t="str">
        <f>IF(J53="","",INDEX(data!$A$2:$E$23,MATCH('1部ダブルス'!$J$33,data!$B$2:$B$23,0),5))</f>
        <v/>
      </c>
      <c r="M53" s="7"/>
      <c r="N53" s="8"/>
    </row>
    <row r="54" spans="1:14" ht="30" customHeight="1">
      <c r="A54" s="127"/>
      <c r="B54" s="20" t="s">
        <v>39</v>
      </c>
      <c r="C54" s="7"/>
      <c r="D54" s="10"/>
      <c r="E54" s="10" t="str">
        <f>IF(C54="","",INDEX(data!$A$2:$E$23,MATCH('1部ダブルス'!$C$33,data!$B$2:$B$23,0),5))</f>
        <v/>
      </c>
      <c r="F54" s="7"/>
      <c r="G54" s="8"/>
      <c r="H54" s="127"/>
      <c r="I54" s="20" t="s">
        <v>19</v>
      </c>
      <c r="J54" s="7"/>
      <c r="K54" s="10"/>
      <c r="L54" s="10" t="str">
        <f>IF(J54="","",INDEX(data!$A$2:$E$23,MATCH('1部ダブルス'!$J$33,data!$B$2:$B$23,0),5))</f>
        <v/>
      </c>
      <c r="M54" s="7"/>
      <c r="N54" s="8"/>
    </row>
    <row r="55" spans="1:14" ht="30" customHeight="1">
      <c r="A55" s="126">
        <v>20</v>
      </c>
      <c r="B55" s="20" t="s">
        <v>39</v>
      </c>
      <c r="C55" s="7"/>
      <c r="D55" s="10"/>
      <c r="E55" s="10" t="str">
        <f>IF(C55="","",INDEX(data!$A$2:$E$23,MATCH('1部ダブルス'!$C$33,data!$B$2:$B$23,0),5))</f>
        <v/>
      </c>
      <c r="F55" s="7"/>
      <c r="G55" s="8"/>
      <c r="H55" s="126">
        <v>20</v>
      </c>
      <c r="I55" s="20" t="s">
        <v>19</v>
      </c>
      <c r="J55" s="7"/>
      <c r="K55" s="10"/>
      <c r="L55" s="10" t="str">
        <f>IF(J55="","",INDEX(data!$A$2:$E$23,MATCH('1部ダブルス'!$J$33,data!$B$2:$B$23,0),5))</f>
        <v/>
      </c>
      <c r="M55" s="7"/>
      <c r="N55" s="8"/>
    </row>
    <row r="56" spans="1:14" ht="30" customHeight="1" thickBot="1">
      <c r="A56" s="134"/>
      <c r="B56" s="33" t="s">
        <v>39</v>
      </c>
      <c r="C56" s="30"/>
      <c r="D56" s="31"/>
      <c r="E56" s="31" t="str">
        <f>IF(C56="","",INDEX(data!$A$2:$E$23,MATCH('1部ダブルス'!$C$33,data!$B$2:$B$23,0),5))</f>
        <v/>
      </c>
      <c r="F56" s="81"/>
      <c r="G56" s="32"/>
      <c r="H56" s="134"/>
      <c r="I56" s="33" t="s">
        <v>19</v>
      </c>
      <c r="J56" s="30"/>
      <c r="K56" s="31"/>
      <c r="L56" s="31" t="str">
        <f>IF(J56="","",INDEX(data!$A$2:$E$23,MATCH('1部ダブルス'!$J$33,data!$B$2:$B$23,0),5))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76">
    <mergeCell ref="A55:A56"/>
    <mergeCell ref="H55:H56"/>
    <mergeCell ref="A32:B32"/>
    <mergeCell ref="H32:I32"/>
    <mergeCell ref="A33:B33"/>
    <mergeCell ref="H33:I33"/>
    <mergeCell ref="A34:B34"/>
    <mergeCell ref="H34:I34"/>
    <mergeCell ref="A51:A52"/>
    <mergeCell ref="H51:H52"/>
    <mergeCell ref="A45:A46"/>
    <mergeCell ref="H45:H46"/>
    <mergeCell ref="A41:A42"/>
    <mergeCell ref="H41:H42"/>
    <mergeCell ref="C32:G32"/>
    <mergeCell ref="A53:A54"/>
    <mergeCell ref="H53:H54"/>
    <mergeCell ref="A49:A50"/>
    <mergeCell ref="H49:H50"/>
    <mergeCell ref="A47:A48"/>
    <mergeCell ref="H47:H48"/>
    <mergeCell ref="J34:K34"/>
    <mergeCell ref="M34:N34"/>
    <mergeCell ref="A37:A38"/>
    <mergeCell ref="H37:H38"/>
    <mergeCell ref="A43:A44"/>
    <mergeCell ref="H43:H44"/>
    <mergeCell ref="C34:D34"/>
    <mergeCell ref="F34:G34"/>
    <mergeCell ref="A39:A40"/>
    <mergeCell ref="H39:H40"/>
    <mergeCell ref="J32:N32"/>
    <mergeCell ref="C33:D33"/>
    <mergeCell ref="F33:G33"/>
    <mergeCell ref="J33:K33"/>
    <mergeCell ref="M33:N33"/>
    <mergeCell ref="A22:A23"/>
    <mergeCell ref="H22:H23"/>
    <mergeCell ref="A30:G30"/>
    <mergeCell ref="H30:N30"/>
    <mergeCell ref="A24:A25"/>
    <mergeCell ref="H24:H25"/>
    <mergeCell ref="A26:A27"/>
    <mergeCell ref="H26:H27"/>
    <mergeCell ref="J5:K5"/>
    <mergeCell ref="M5:N5"/>
    <mergeCell ref="A8:A9"/>
    <mergeCell ref="H8:H9"/>
    <mergeCell ref="A5:B5"/>
    <mergeCell ref="H5:I5"/>
    <mergeCell ref="C5:D5"/>
    <mergeCell ref="F5:G5"/>
    <mergeCell ref="A20:A21"/>
    <mergeCell ref="H20:H21"/>
    <mergeCell ref="A10:A11"/>
    <mergeCell ref="H10:H11"/>
    <mergeCell ref="A12:A13"/>
    <mergeCell ref="A18:A19"/>
    <mergeCell ref="H18:H19"/>
    <mergeCell ref="H12:H13"/>
    <mergeCell ref="A14:A15"/>
    <mergeCell ref="H14:H15"/>
    <mergeCell ref="A16:A17"/>
    <mergeCell ref="H16:H17"/>
    <mergeCell ref="A1:G1"/>
    <mergeCell ref="H1:N1"/>
    <mergeCell ref="C3:G3"/>
    <mergeCell ref="J3:N3"/>
    <mergeCell ref="H4:I4"/>
    <mergeCell ref="J4:K4"/>
    <mergeCell ref="M4:N4"/>
    <mergeCell ref="A3:B3"/>
    <mergeCell ref="A4:B4"/>
    <mergeCell ref="H3:I3"/>
    <mergeCell ref="C4:D4"/>
    <mergeCell ref="F4:G4"/>
  </mergeCells>
  <phoneticPr fontId="2"/>
  <dataValidations count="2">
    <dataValidation imeMode="halfAlpha" allowBlank="1" showInputMessage="1" showErrorMessage="1" sqref="F8:G27 M8:N27 F37:G56 M37:N56" xr:uid="{00000000-0002-0000-0100-000000000000}"/>
    <dataValidation imeMode="hiragana" allowBlank="1" showInputMessage="1" showErrorMessage="1" sqref="D8:D27 D37:D56 K37:K56 K8:K27" xr:uid="{00000000-0002-0000-01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8"/>
  <sheetViews>
    <sheetView view="pageBreakPreview" zoomScaleNormal="100" zoomScaleSheetLayoutView="100" workbookViewId="0">
      <selection activeCell="J3" sqref="J3:N3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14" t="s">
        <v>21</v>
      </c>
      <c r="B1" s="114"/>
      <c r="C1" s="114"/>
      <c r="D1" s="114"/>
      <c r="E1" s="114"/>
      <c r="F1" s="114"/>
      <c r="G1" s="114"/>
      <c r="H1" s="114" t="s">
        <v>22</v>
      </c>
      <c r="I1" s="114"/>
      <c r="J1" s="114"/>
      <c r="K1" s="114"/>
      <c r="L1" s="114"/>
      <c r="M1" s="114"/>
      <c r="N1" s="114"/>
    </row>
    <row r="2" spans="1:14" s="12" customFormat="1" ht="18.75" customHeight="1" thickBot="1"/>
    <row r="3" spans="1:14" s="12" customFormat="1" ht="30" customHeight="1">
      <c r="A3" s="124" t="s">
        <v>2</v>
      </c>
      <c r="B3" s="125"/>
      <c r="C3" s="145" t="str">
        <f>表紙!C13&amp;" "&amp;表紙!F13</f>
        <v xml:space="preserve">令和７(２０２５)年度　ヨネックス杯争奪全十勝高校夏季バドミントン大会　兼
第７８回　北海道バドミントン選手権大会十勝地区予選会 </v>
      </c>
      <c r="D3" s="146"/>
      <c r="E3" s="146"/>
      <c r="F3" s="146"/>
      <c r="G3" s="147"/>
      <c r="H3" s="124" t="s">
        <v>2</v>
      </c>
      <c r="I3" s="125"/>
      <c r="J3" s="145" t="str">
        <f>C3</f>
        <v xml:space="preserve">令和７(２０２５)年度　ヨネックス杯争奪全十勝高校夏季バドミントン大会　兼
第７８回　北海道バドミントン選手権大会十勝地区予選会 </v>
      </c>
      <c r="K3" s="146"/>
      <c r="L3" s="146"/>
      <c r="M3" s="146"/>
      <c r="N3" s="147"/>
    </row>
    <row r="4" spans="1:14" ht="30" customHeight="1">
      <c r="A4" s="118" t="s">
        <v>3</v>
      </c>
      <c r="B4" s="119"/>
      <c r="C4" s="120"/>
      <c r="D4" s="121"/>
      <c r="E4" s="13" t="s">
        <v>4</v>
      </c>
      <c r="F4" s="122"/>
      <c r="G4" s="123"/>
      <c r="H4" s="118" t="s">
        <v>3</v>
      </c>
      <c r="I4" s="119"/>
      <c r="J4" s="120"/>
      <c r="K4" s="121"/>
      <c r="L4" s="13" t="s">
        <v>4</v>
      </c>
      <c r="M4" s="122"/>
      <c r="N4" s="123"/>
    </row>
    <row r="5" spans="1:14" ht="30" customHeight="1" thickBot="1">
      <c r="A5" s="132" t="s">
        <v>5</v>
      </c>
      <c r="B5" s="133"/>
      <c r="C5" s="128" t="e">
        <f>INDEX(data!$A$2:$D$23,MATCH($C$4,data!$B$2:$B$23,0),3)</f>
        <v>#N/A</v>
      </c>
      <c r="D5" s="129"/>
      <c r="E5" s="14" t="s">
        <v>6</v>
      </c>
      <c r="F5" s="130" t="e">
        <f>INDEX(data!$A$2:$D$23,MATCH($C$4,data!$B$2:$B$23,0),4)</f>
        <v>#N/A</v>
      </c>
      <c r="G5" s="131"/>
      <c r="H5" s="132" t="s">
        <v>5</v>
      </c>
      <c r="I5" s="133"/>
      <c r="J5" s="128" t="e">
        <f>INDEX(data!$A$2:$D$23,MATCH($J$4,data!$B$2:$B$23,0),3)</f>
        <v>#N/A</v>
      </c>
      <c r="K5" s="129"/>
      <c r="L5" s="14" t="s">
        <v>6</v>
      </c>
      <c r="M5" s="130" t="e">
        <f>INDEX(data!$A$2:$D$23,MATCH($J$4,data!$B$2:$B$23,0),4)</f>
        <v>#N/A</v>
      </c>
      <c r="N5" s="131"/>
    </row>
    <row r="6" spans="1:14" s="12" customFormat="1" ht="21" customHeight="1" thickBot="1"/>
    <row r="7" spans="1:14" s="12" customFormat="1" ht="30" customHeight="1">
      <c r="A7" s="15" t="s">
        <v>7</v>
      </c>
      <c r="B7" s="75" t="s">
        <v>16</v>
      </c>
      <c r="C7" s="18" t="s">
        <v>63</v>
      </c>
      <c r="D7" s="18" t="s">
        <v>9</v>
      </c>
      <c r="E7" s="18" t="s">
        <v>64</v>
      </c>
      <c r="F7" s="18" t="s">
        <v>138</v>
      </c>
      <c r="G7" s="19" t="s">
        <v>10</v>
      </c>
      <c r="H7" s="15" t="s">
        <v>7</v>
      </c>
      <c r="I7" s="75" t="s">
        <v>16</v>
      </c>
      <c r="J7" s="18" t="s">
        <v>63</v>
      </c>
      <c r="K7" s="18" t="s">
        <v>9</v>
      </c>
      <c r="L7" s="18" t="s">
        <v>64</v>
      </c>
      <c r="M7" s="18" t="s">
        <v>138</v>
      </c>
      <c r="N7" s="19" t="s">
        <v>10</v>
      </c>
    </row>
    <row r="8" spans="1:14" ht="30" customHeight="1">
      <c r="A8" s="126">
        <v>1</v>
      </c>
      <c r="B8" s="20" t="s">
        <v>18</v>
      </c>
      <c r="C8" s="7"/>
      <c r="D8" s="10"/>
      <c r="E8" s="10" t="str">
        <f>IF(C8="","",INDEX(data!$A$2:$E$23,MATCH('2部ダブルス'!$C$4,data!$B$2:$B$23,0),5))</f>
        <v/>
      </c>
      <c r="F8" s="11"/>
      <c r="G8" s="8"/>
      <c r="H8" s="126">
        <v>1</v>
      </c>
      <c r="I8" s="20" t="s">
        <v>23</v>
      </c>
      <c r="J8" s="7"/>
      <c r="K8" s="10"/>
      <c r="L8" s="10" t="str">
        <f>IF(J8="","",INDEX(data!$A$2:$E$23,MATCH('2部ダブルス'!$J$4,data!$B$2:$B$23,0),5))</f>
        <v/>
      </c>
      <c r="M8" s="11"/>
      <c r="N8" s="8"/>
    </row>
    <row r="9" spans="1:14" ht="30" customHeight="1">
      <c r="A9" s="127"/>
      <c r="B9" s="20" t="s">
        <v>18</v>
      </c>
      <c r="C9" s="7"/>
      <c r="D9" s="10"/>
      <c r="E9" s="10" t="str">
        <f>IF(C9="","",INDEX(data!$A$2:$E$23,MATCH('2部ダブルス'!$C$4,data!$B$2:$B$23,0),5))</f>
        <v/>
      </c>
      <c r="F9" s="7"/>
      <c r="G9" s="8"/>
      <c r="H9" s="127"/>
      <c r="I9" s="20" t="s">
        <v>23</v>
      </c>
      <c r="J9" s="7"/>
      <c r="K9" s="10"/>
      <c r="L9" s="10" t="str">
        <f>IF(J9="","",INDEX(data!$A$2:$E$23,MATCH('2部ダブルス'!$J$4,data!$B$2:$B$23,0),5))</f>
        <v/>
      </c>
      <c r="M9" s="7"/>
      <c r="N9" s="8"/>
    </row>
    <row r="10" spans="1:14" ht="30" customHeight="1">
      <c r="A10" s="126">
        <v>2</v>
      </c>
      <c r="B10" s="20" t="s">
        <v>18</v>
      </c>
      <c r="C10" s="7"/>
      <c r="D10" s="10"/>
      <c r="E10" s="10" t="str">
        <f>IF(C10="","",INDEX(data!$A$2:$E$23,MATCH('2部ダブルス'!$C$4,data!$B$2:$B$23,0),5))</f>
        <v/>
      </c>
      <c r="F10" s="7"/>
      <c r="G10" s="8"/>
      <c r="H10" s="126">
        <v>2</v>
      </c>
      <c r="I10" s="20" t="s">
        <v>23</v>
      </c>
      <c r="J10" s="7"/>
      <c r="K10" s="10"/>
      <c r="L10" s="10" t="str">
        <f>IF(J10="","",INDEX(data!$A$2:$E$23,MATCH('2部ダブルス'!$J$4,data!$B$2:$B$23,0),5))</f>
        <v/>
      </c>
      <c r="M10" s="7"/>
      <c r="N10" s="8"/>
    </row>
    <row r="11" spans="1:14" ht="30" customHeight="1">
      <c r="A11" s="127"/>
      <c r="B11" s="20" t="s">
        <v>18</v>
      </c>
      <c r="C11" s="7"/>
      <c r="D11" s="10"/>
      <c r="E11" s="10" t="str">
        <f>IF(C11="","",INDEX(data!$A$2:$E$23,MATCH('2部ダブルス'!$C$4,data!$B$2:$B$23,0),5))</f>
        <v/>
      </c>
      <c r="F11" s="7"/>
      <c r="G11" s="8"/>
      <c r="H11" s="127"/>
      <c r="I11" s="20" t="s">
        <v>23</v>
      </c>
      <c r="J11" s="7"/>
      <c r="K11" s="10"/>
      <c r="L11" s="10" t="str">
        <f>IF(J11="","",INDEX(data!$A$2:$E$23,MATCH('2部ダブルス'!$J$4,data!$B$2:$B$23,0),5))</f>
        <v/>
      </c>
      <c r="M11" s="7"/>
      <c r="N11" s="8"/>
    </row>
    <row r="12" spans="1:14" ht="30" customHeight="1">
      <c r="A12" s="126">
        <v>3</v>
      </c>
      <c r="B12" s="20" t="s">
        <v>18</v>
      </c>
      <c r="C12" s="7"/>
      <c r="D12" s="10"/>
      <c r="E12" s="10" t="str">
        <f>IF(C12="","",INDEX(data!$A$2:$E$23,MATCH('2部ダブルス'!$C$4,data!$B$2:$B$23,0),5))</f>
        <v/>
      </c>
      <c r="F12" s="7"/>
      <c r="G12" s="8"/>
      <c r="H12" s="126">
        <v>3</v>
      </c>
      <c r="I12" s="20" t="s">
        <v>23</v>
      </c>
      <c r="J12" s="7"/>
      <c r="K12" s="10"/>
      <c r="L12" s="10" t="str">
        <f>IF(J12="","",INDEX(data!$A$2:$E$23,MATCH('2部ダブルス'!$J$4,data!$B$2:$B$23,0),5))</f>
        <v/>
      </c>
      <c r="M12" s="7"/>
      <c r="N12" s="8"/>
    </row>
    <row r="13" spans="1:14" ht="30" customHeight="1">
      <c r="A13" s="127"/>
      <c r="B13" s="20" t="s">
        <v>18</v>
      </c>
      <c r="C13" s="7"/>
      <c r="D13" s="10"/>
      <c r="E13" s="10" t="str">
        <f>IF(C13="","",INDEX(data!$A$2:$E$23,MATCH('2部ダブルス'!$C$4,data!$B$2:$B$23,0),5))</f>
        <v/>
      </c>
      <c r="F13" s="7"/>
      <c r="G13" s="8"/>
      <c r="H13" s="127"/>
      <c r="I13" s="20" t="s">
        <v>23</v>
      </c>
      <c r="J13" s="7"/>
      <c r="K13" s="10"/>
      <c r="L13" s="10" t="str">
        <f>IF(J13="","",INDEX(data!$A$2:$E$23,MATCH('2部ダブルス'!$J$4,data!$B$2:$B$23,0),5))</f>
        <v/>
      </c>
      <c r="M13" s="7"/>
      <c r="N13" s="8"/>
    </row>
    <row r="14" spans="1:14" ht="30" customHeight="1">
      <c r="A14" s="126">
        <v>4</v>
      </c>
      <c r="B14" s="20" t="s">
        <v>18</v>
      </c>
      <c r="C14" s="7"/>
      <c r="D14" s="10"/>
      <c r="E14" s="10" t="str">
        <f>IF(C14="","",INDEX(data!$A$2:$E$23,MATCH('2部ダブルス'!$C$4,data!$B$2:$B$23,0),5))</f>
        <v/>
      </c>
      <c r="F14" s="9"/>
      <c r="G14" s="8"/>
      <c r="H14" s="126">
        <v>4</v>
      </c>
      <c r="I14" s="20" t="s">
        <v>23</v>
      </c>
      <c r="J14" s="7"/>
      <c r="K14" s="10"/>
      <c r="L14" s="10" t="str">
        <f>IF(J14="","",INDEX(data!$A$2:$E$23,MATCH('2部ダブルス'!$J$4,data!$B$2:$B$23,0),5))</f>
        <v/>
      </c>
      <c r="M14" s="9"/>
      <c r="N14" s="8"/>
    </row>
    <row r="15" spans="1:14" ht="30" customHeight="1">
      <c r="A15" s="127"/>
      <c r="B15" s="20" t="s">
        <v>18</v>
      </c>
      <c r="C15" s="7"/>
      <c r="D15" s="10"/>
      <c r="E15" s="10" t="str">
        <f>IF(C15="","",INDEX(data!$A$2:$E$23,MATCH('2部ダブルス'!$C$4,data!$B$2:$B$23,0),5))</f>
        <v/>
      </c>
      <c r="F15" s="7"/>
      <c r="G15" s="8"/>
      <c r="H15" s="127"/>
      <c r="I15" s="20" t="s">
        <v>23</v>
      </c>
      <c r="J15" s="7"/>
      <c r="K15" s="10"/>
      <c r="L15" s="10" t="str">
        <f>IF(J15="","",INDEX(data!$A$2:$E$23,MATCH('2部ダブルス'!$J$4,data!$B$2:$B$23,0),5))</f>
        <v/>
      </c>
      <c r="M15" s="7"/>
      <c r="N15" s="8"/>
    </row>
    <row r="16" spans="1:14" ht="30" customHeight="1">
      <c r="A16" s="126">
        <v>5</v>
      </c>
      <c r="B16" s="20" t="s">
        <v>18</v>
      </c>
      <c r="C16" s="7"/>
      <c r="D16" s="10"/>
      <c r="E16" s="10" t="str">
        <f>IF(C16="","",INDEX(data!$A$2:$E$23,MATCH('2部ダブルス'!$C$4,data!$B$2:$B$23,0),5))</f>
        <v/>
      </c>
      <c r="F16" s="7"/>
      <c r="G16" s="8"/>
      <c r="H16" s="126">
        <v>5</v>
      </c>
      <c r="I16" s="20" t="s">
        <v>23</v>
      </c>
      <c r="J16" s="7"/>
      <c r="K16" s="10"/>
      <c r="L16" s="10" t="str">
        <f>IF(J16="","",INDEX(data!$A$2:$E$23,MATCH('2部ダブルス'!$J$4,data!$B$2:$B$23,0),5))</f>
        <v/>
      </c>
      <c r="M16" s="7"/>
      <c r="N16" s="8"/>
    </row>
    <row r="17" spans="1:14" ht="30" customHeight="1">
      <c r="A17" s="127"/>
      <c r="B17" s="20" t="s">
        <v>18</v>
      </c>
      <c r="C17" s="7"/>
      <c r="D17" s="10"/>
      <c r="E17" s="10" t="str">
        <f>IF(C17="","",INDEX(data!$A$2:$E$23,MATCH('2部ダブルス'!$C$4,data!$B$2:$B$23,0),5))</f>
        <v/>
      </c>
      <c r="F17" s="7"/>
      <c r="G17" s="8"/>
      <c r="H17" s="127"/>
      <c r="I17" s="20" t="s">
        <v>23</v>
      </c>
      <c r="J17" s="7"/>
      <c r="K17" s="10"/>
      <c r="L17" s="10" t="str">
        <f>IF(J17="","",INDEX(data!$A$2:$E$23,MATCH('2部ダブルス'!$J$4,data!$B$2:$B$23,0),5))</f>
        <v/>
      </c>
      <c r="M17" s="7"/>
      <c r="N17" s="8"/>
    </row>
    <row r="18" spans="1:14" ht="30" customHeight="1">
      <c r="A18" s="126">
        <v>6</v>
      </c>
      <c r="B18" s="20" t="s">
        <v>18</v>
      </c>
      <c r="C18" s="7"/>
      <c r="D18" s="10"/>
      <c r="E18" s="10" t="str">
        <f>IF(C18="","",INDEX(data!$A$2:$E$23,MATCH('2部ダブルス'!$C$4,data!$B$2:$B$23,0),5))</f>
        <v/>
      </c>
      <c r="F18" s="7"/>
      <c r="G18" s="8"/>
      <c r="H18" s="126">
        <v>6</v>
      </c>
      <c r="I18" s="20" t="s">
        <v>23</v>
      </c>
      <c r="J18" s="7"/>
      <c r="K18" s="10"/>
      <c r="L18" s="10" t="str">
        <f>IF(J18="","",INDEX(data!$A$2:$E$23,MATCH('2部ダブルス'!$J$4,data!$B$2:$B$23,0),5))</f>
        <v/>
      </c>
      <c r="M18" s="7"/>
      <c r="N18" s="8"/>
    </row>
    <row r="19" spans="1:14" ht="30" customHeight="1">
      <c r="A19" s="127"/>
      <c r="B19" s="20" t="s">
        <v>18</v>
      </c>
      <c r="C19" s="7"/>
      <c r="D19" s="10"/>
      <c r="E19" s="10" t="str">
        <f>IF(C19="","",INDEX(data!$A$2:$E$23,MATCH('2部ダブルス'!$C$4,data!$B$2:$B$23,0),5))</f>
        <v/>
      </c>
      <c r="F19" s="7"/>
      <c r="G19" s="8"/>
      <c r="H19" s="127"/>
      <c r="I19" s="20" t="s">
        <v>23</v>
      </c>
      <c r="J19" s="7"/>
      <c r="K19" s="10"/>
      <c r="L19" s="10" t="str">
        <f>IF(J19="","",INDEX(data!$A$2:$E$23,MATCH('2部ダブルス'!$J$4,data!$B$2:$B$23,0),5))</f>
        <v/>
      </c>
      <c r="M19" s="7"/>
      <c r="N19" s="8"/>
    </row>
    <row r="20" spans="1:14" ht="30" customHeight="1">
      <c r="A20" s="126">
        <v>7</v>
      </c>
      <c r="B20" s="20" t="s">
        <v>18</v>
      </c>
      <c r="C20" s="7"/>
      <c r="D20" s="10"/>
      <c r="E20" s="10" t="str">
        <f>IF(C20="","",INDEX(data!$A$2:$E$23,MATCH('2部ダブルス'!$C$4,data!$B$2:$B$23,0),5))</f>
        <v/>
      </c>
      <c r="F20" s="7"/>
      <c r="G20" s="8"/>
      <c r="H20" s="126">
        <v>7</v>
      </c>
      <c r="I20" s="20" t="s">
        <v>23</v>
      </c>
      <c r="J20" s="7"/>
      <c r="K20" s="10"/>
      <c r="L20" s="10" t="str">
        <f>IF(J20="","",INDEX(data!$A$2:$E$23,MATCH('2部ダブルス'!$J$4,data!$B$2:$B$23,0),5))</f>
        <v/>
      </c>
      <c r="M20" s="7"/>
      <c r="N20" s="8"/>
    </row>
    <row r="21" spans="1:14" ht="30" customHeight="1">
      <c r="A21" s="127"/>
      <c r="B21" s="20" t="s">
        <v>18</v>
      </c>
      <c r="C21" s="7"/>
      <c r="D21" s="10"/>
      <c r="E21" s="10" t="str">
        <f>IF(C21="","",INDEX(data!$A$2:$E$23,MATCH('2部ダブルス'!$C$4,data!$B$2:$B$23,0),5))</f>
        <v/>
      </c>
      <c r="F21" s="7"/>
      <c r="G21" s="8"/>
      <c r="H21" s="127"/>
      <c r="I21" s="20" t="s">
        <v>23</v>
      </c>
      <c r="J21" s="7"/>
      <c r="K21" s="10"/>
      <c r="L21" s="10" t="str">
        <f>IF(J21="","",INDEX(data!$A$2:$E$23,MATCH('2部ダブルス'!$J$4,data!$B$2:$B$23,0),5))</f>
        <v/>
      </c>
      <c r="M21" s="7"/>
      <c r="N21" s="8"/>
    </row>
    <row r="22" spans="1:14" ht="30" customHeight="1">
      <c r="A22" s="126">
        <v>8</v>
      </c>
      <c r="B22" s="20" t="s">
        <v>18</v>
      </c>
      <c r="C22" s="7"/>
      <c r="D22" s="10"/>
      <c r="E22" s="10" t="str">
        <f>IF(C22="","",INDEX(data!$A$2:$E$23,MATCH('2部ダブルス'!$C$4,data!$B$2:$B$23,0),5))</f>
        <v/>
      </c>
      <c r="F22" s="7"/>
      <c r="G22" s="8"/>
      <c r="H22" s="126">
        <v>8</v>
      </c>
      <c r="I22" s="20" t="s">
        <v>23</v>
      </c>
      <c r="J22" s="7"/>
      <c r="K22" s="10"/>
      <c r="L22" s="10" t="str">
        <f>IF(J22="","",INDEX(data!$A$2:$E$23,MATCH('2部ダブルス'!$J$4,data!$B$2:$B$23,0),5))</f>
        <v/>
      </c>
      <c r="M22" s="7"/>
      <c r="N22" s="8"/>
    </row>
    <row r="23" spans="1:14" ht="30" customHeight="1">
      <c r="A23" s="127"/>
      <c r="B23" s="20" t="s">
        <v>18</v>
      </c>
      <c r="C23" s="7"/>
      <c r="D23" s="10"/>
      <c r="E23" s="10" t="str">
        <f>IF(C23="","",INDEX(data!$A$2:$E$23,MATCH('2部ダブルス'!$C$4,data!$B$2:$B$23,0),5))</f>
        <v/>
      </c>
      <c r="F23" s="7"/>
      <c r="G23" s="8"/>
      <c r="H23" s="127"/>
      <c r="I23" s="20" t="s">
        <v>23</v>
      </c>
      <c r="J23" s="7"/>
      <c r="K23" s="10"/>
      <c r="L23" s="10" t="str">
        <f>IF(J23="","",INDEX(data!$A$2:$E$23,MATCH('2部ダブルス'!$J$4,data!$B$2:$B$23,0),5))</f>
        <v/>
      </c>
      <c r="M23" s="7"/>
      <c r="N23" s="8"/>
    </row>
    <row r="24" spans="1:14" ht="30" customHeight="1">
      <c r="A24" s="126">
        <v>9</v>
      </c>
      <c r="B24" s="20" t="s">
        <v>18</v>
      </c>
      <c r="C24" s="7"/>
      <c r="D24" s="10"/>
      <c r="E24" s="10" t="str">
        <f>IF(C24="","",INDEX(data!$A$2:$E$23,MATCH('2部ダブルス'!$C$4,data!$B$2:$B$23,0),5))</f>
        <v/>
      </c>
      <c r="F24" s="7"/>
      <c r="G24" s="8"/>
      <c r="H24" s="126">
        <v>9</v>
      </c>
      <c r="I24" s="20" t="s">
        <v>23</v>
      </c>
      <c r="J24" s="7"/>
      <c r="K24" s="10"/>
      <c r="L24" s="10" t="str">
        <f>IF(J24="","",INDEX(data!$A$2:$E$23,MATCH('2部ダブルス'!$J$4,data!$B$2:$B$23,0),5))</f>
        <v/>
      </c>
      <c r="M24" s="7"/>
      <c r="N24" s="8"/>
    </row>
    <row r="25" spans="1:14" ht="30" customHeight="1">
      <c r="A25" s="127"/>
      <c r="B25" s="20" t="s">
        <v>18</v>
      </c>
      <c r="C25" s="7"/>
      <c r="D25" s="10"/>
      <c r="E25" s="10" t="str">
        <f>IF(C25="","",INDEX(data!$A$2:$E$23,MATCH('2部ダブルス'!$C$4,data!$B$2:$B$23,0),5))</f>
        <v/>
      </c>
      <c r="F25" s="7"/>
      <c r="G25" s="8"/>
      <c r="H25" s="127"/>
      <c r="I25" s="20" t="s">
        <v>23</v>
      </c>
      <c r="J25" s="7"/>
      <c r="K25" s="10"/>
      <c r="L25" s="10" t="str">
        <f>IF(J25="","",INDEX(data!$A$2:$E$23,MATCH('2部ダブルス'!$J$4,data!$B$2:$B$23,0),5))</f>
        <v/>
      </c>
      <c r="M25" s="7"/>
      <c r="N25" s="8"/>
    </row>
    <row r="26" spans="1:14" ht="30" customHeight="1">
      <c r="A26" s="126">
        <v>10</v>
      </c>
      <c r="B26" s="20" t="s">
        <v>18</v>
      </c>
      <c r="C26" s="7"/>
      <c r="D26" s="10"/>
      <c r="E26" s="10" t="str">
        <f>IF(C26="","",INDEX(data!$A$2:$E$23,MATCH('2部ダブルス'!$C$4,data!$B$2:$B$23,0),5))</f>
        <v/>
      </c>
      <c r="F26" s="7"/>
      <c r="G26" s="8"/>
      <c r="H26" s="126">
        <v>10</v>
      </c>
      <c r="I26" s="20" t="s">
        <v>23</v>
      </c>
      <c r="J26" s="7"/>
      <c r="K26" s="10"/>
      <c r="L26" s="10" t="str">
        <f>IF(J26="","",INDEX(data!$A$2:$E$23,MATCH('2部ダブルス'!$J$4,data!$B$2:$B$23,0),5))</f>
        <v/>
      </c>
      <c r="M26" s="7"/>
      <c r="N26" s="8"/>
    </row>
    <row r="27" spans="1:14" ht="30" customHeight="1" thickBot="1">
      <c r="A27" s="134"/>
      <c r="B27" s="33" t="s">
        <v>18</v>
      </c>
      <c r="C27" s="30"/>
      <c r="D27" s="31"/>
      <c r="E27" s="31" t="str">
        <f>IF(C27="","",INDEX(data!$A$2:$E$23,MATCH('2部ダブルス'!$C$4,data!$B$2:$B$23,0),5))</f>
        <v/>
      </c>
      <c r="F27" s="30"/>
      <c r="G27" s="32"/>
      <c r="H27" s="134"/>
      <c r="I27" s="33" t="s">
        <v>23</v>
      </c>
      <c r="J27" s="30"/>
      <c r="K27" s="31"/>
      <c r="L27" s="31" t="str">
        <f>IF(J27="","",INDEX(data!$A$2:$E$23,MATCH('2部ダブルス'!$J$4,data!$B$2:$B$23,0),5))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14" t="s">
        <v>21</v>
      </c>
      <c r="B30" s="114"/>
      <c r="C30" s="114"/>
      <c r="D30" s="114"/>
      <c r="E30" s="114"/>
      <c r="F30" s="114"/>
      <c r="G30" s="114"/>
      <c r="H30" s="114" t="s">
        <v>22</v>
      </c>
      <c r="I30" s="114"/>
      <c r="J30" s="114"/>
      <c r="K30" s="114"/>
      <c r="L30" s="114"/>
      <c r="M30" s="114"/>
      <c r="N30" s="114"/>
    </row>
    <row r="31" spans="1:14" s="12" customFormat="1" ht="18.75" customHeight="1" thickBot="1"/>
    <row r="32" spans="1:14" s="12" customFormat="1" ht="30" customHeight="1">
      <c r="A32" s="124" t="s">
        <v>2</v>
      </c>
      <c r="B32" s="125"/>
      <c r="C32" s="115" t="str">
        <f>C3</f>
        <v xml:space="preserve">令和７(２０２５)年度　ヨネックス杯争奪全十勝高校夏季バドミントン大会　兼
第７８回　北海道バドミントン選手権大会十勝地区予選会 </v>
      </c>
      <c r="D32" s="116"/>
      <c r="E32" s="116"/>
      <c r="F32" s="116"/>
      <c r="G32" s="117"/>
      <c r="H32" s="124" t="s">
        <v>2</v>
      </c>
      <c r="I32" s="125"/>
      <c r="J32" s="115" t="str">
        <f>C3</f>
        <v xml:space="preserve">令和７(２０２５)年度　ヨネックス杯争奪全十勝高校夏季バドミントン大会　兼
第７８回　北海道バドミントン選手権大会十勝地区予選会 </v>
      </c>
      <c r="K32" s="116"/>
      <c r="L32" s="116"/>
      <c r="M32" s="116"/>
      <c r="N32" s="117"/>
    </row>
    <row r="33" spans="1:14" ht="30" customHeight="1">
      <c r="A33" s="118" t="s">
        <v>3</v>
      </c>
      <c r="B33" s="119"/>
      <c r="C33" s="120">
        <f>C4</f>
        <v>0</v>
      </c>
      <c r="D33" s="121"/>
      <c r="E33" s="13" t="s">
        <v>4</v>
      </c>
      <c r="F33" s="122" t="str">
        <f>F4&amp;""</f>
        <v/>
      </c>
      <c r="G33" s="123"/>
      <c r="H33" s="118" t="s">
        <v>3</v>
      </c>
      <c r="I33" s="119"/>
      <c r="J33" s="120">
        <f>J4</f>
        <v>0</v>
      </c>
      <c r="K33" s="121"/>
      <c r="L33" s="13" t="s">
        <v>4</v>
      </c>
      <c r="M33" s="122" t="str">
        <f>M4&amp;""</f>
        <v/>
      </c>
      <c r="N33" s="123"/>
    </row>
    <row r="34" spans="1:14" ht="30" customHeight="1" thickBot="1">
      <c r="A34" s="132" t="s">
        <v>5</v>
      </c>
      <c r="B34" s="133"/>
      <c r="C34" s="128" t="e">
        <f>C5&amp;""</f>
        <v>#N/A</v>
      </c>
      <c r="D34" s="129"/>
      <c r="E34" s="14" t="s">
        <v>6</v>
      </c>
      <c r="F34" s="130" t="e">
        <f>F5&amp;""</f>
        <v>#N/A</v>
      </c>
      <c r="G34" s="131"/>
      <c r="H34" s="132" t="s">
        <v>5</v>
      </c>
      <c r="I34" s="133"/>
      <c r="J34" s="128" t="e">
        <f>C34</f>
        <v>#N/A</v>
      </c>
      <c r="K34" s="129"/>
      <c r="L34" s="14" t="s">
        <v>6</v>
      </c>
      <c r="M34" s="130" t="e">
        <f>F34</f>
        <v>#N/A</v>
      </c>
      <c r="N34" s="131"/>
    </row>
    <row r="35" spans="1:14" s="12" customFormat="1" ht="21" customHeight="1" thickBot="1"/>
    <row r="36" spans="1:14" s="12" customFormat="1" ht="30" customHeight="1">
      <c r="A36" s="15" t="s">
        <v>38</v>
      </c>
      <c r="B36" s="75" t="s">
        <v>16</v>
      </c>
      <c r="C36" s="18" t="s">
        <v>63</v>
      </c>
      <c r="D36" s="18" t="s">
        <v>9</v>
      </c>
      <c r="E36" s="18" t="s">
        <v>64</v>
      </c>
      <c r="F36" s="18" t="s">
        <v>138</v>
      </c>
      <c r="G36" s="19" t="s">
        <v>10</v>
      </c>
      <c r="H36" s="15" t="s">
        <v>38</v>
      </c>
      <c r="I36" s="75" t="s">
        <v>16</v>
      </c>
      <c r="J36" s="18" t="s">
        <v>63</v>
      </c>
      <c r="K36" s="18" t="s">
        <v>9</v>
      </c>
      <c r="L36" s="18" t="s">
        <v>64</v>
      </c>
      <c r="M36" s="18" t="s">
        <v>138</v>
      </c>
      <c r="N36" s="19" t="s">
        <v>10</v>
      </c>
    </row>
    <row r="37" spans="1:14" ht="30" customHeight="1">
      <c r="A37" s="126">
        <v>11</v>
      </c>
      <c r="B37" s="20" t="s">
        <v>18</v>
      </c>
      <c r="C37" s="7"/>
      <c r="D37" s="10"/>
      <c r="E37" s="10" t="str">
        <f>IF(C37="","",INDEX(data!$A$2:$E$23,MATCH('2部ダブルス'!$C$33,data!$B$2:$B$23,0),5))</f>
        <v/>
      </c>
      <c r="F37" s="11"/>
      <c r="G37" s="8"/>
      <c r="H37" s="126">
        <v>11</v>
      </c>
      <c r="I37" s="20" t="s">
        <v>23</v>
      </c>
      <c r="J37" s="7"/>
      <c r="K37" s="10"/>
      <c r="L37" s="10" t="str">
        <f>IF(J37="","",INDEX(data!$A$2:$E$23,MATCH('2部ダブルス'!$J$33,data!$B$2:$B$23,0),5))</f>
        <v/>
      </c>
      <c r="M37" s="11"/>
      <c r="N37" s="8"/>
    </row>
    <row r="38" spans="1:14" ht="30" customHeight="1">
      <c r="A38" s="127"/>
      <c r="B38" s="20" t="s">
        <v>18</v>
      </c>
      <c r="C38" s="7"/>
      <c r="D38" s="10"/>
      <c r="E38" s="10" t="str">
        <f>IF(C38="","",INDEX(data!$A$2:$E$23,MATCH('2部ダブルス'!$C$33,data!$B$2:$B$23,0),5))</f>
        <v/>
      </c>
      <c r="F38" s="7"/>
      <c r="G38" s="8"/>
      <c r="H38" s="127"/>
      <c r="I38" s="20" t="s">
        <v>23</v>
      </c>
      <c r="J38" s="7"/>
      <c r="K38" s="10"/>
      <c r="L38" s="10" t="str">
        <f>IF(J38="","",INDEX(data!$A$2:$E$23,MATCH('2部ダブルス'!$J$33,data!$B$2:$B$23,0),5))</f>
        <v/>
      </c>
      <c r="M38" s="7"/>
      <c r="N38" s="8"/>
    </row>
    <row r="39" spans="1:14" ht="30" customHeight="1">
      <c r="A39" s="126">
        <v>12</v>
      </c>
      <c r="B39" s="20" t="s">
        <v>18</v>
      </c>
      <c r="C39" s="7"/>
      <c r="D39" s="10"/>
      <c r="E39" s="10" t="str">
        <f>IF(C39="","",INDEX(data!$A$2:$E$23,MATCH('2部ダブルス'!$C$33,data!$B$2:$B$23,0),5))</f>
        <v/>
      </c>
      <c r="F39" s="7"/>
      <c r="G39" s="8"/>
      <c r="H39" s="126">
        <v>12</v>
      </c>
      <c r="I39" s="20" t="s">
        <v>23</v>
      </c>
      <c r="J39" s="7"/>
      <c r="K39" s="10"/>
      <c r="L39" s="10" t="str">
        <f>IF(J39="","",INDEX(data!$A$2:$E$23,MATCH('2部ダブルス'!$J$33,data!$B$2:$B$23,0),5))</f>
        <v/>
      </c>
      <c r="M39" s="7"/>
      <c r="N39" s="8"/>
    </row>
    <row r="40" spans="1:14" ht="30" customHeight="1">
      <c r="A40" s="127"/>
      <c r="B40" s="20" t="s">
        <v>18</v>
      </c>
      <c r="C40" s="7"/>
      <c r="D40" s="10"/>
      <c r="E40" s="10" t="str">
        <f>IF(C40="","",INDEX(data!$A$2:$E$23,MATCH('2部ダブルス'!$C$33,data!$B$2:$B$23,0),5))</f>
        <v/>
      </c>
      <c r="F40" s="7"/>
      <c r="G40" s="8"/>
      <c r="H40" s="127"/>
      <c r="I40" s="20" t="s">
        <v>23</v>
      </c>
      <c r="J40" s="7"/>
      <c r="K40" s="10"/>
      <c r="L40" s="10" t="str">
        <f>IF(J40="","",INDEX(data!$A$2:$E$23,MATCH('2部ダブルス'!$J$33,data!$B$2:$B$23,0),5))</f>
        <v/>
      </c>
      <c r="M40" s="7"/>
      <c r="N40" s="8"/>
    </row>
    <row r="41" spans="1:14" ht="30" customHeight="1">
      <c r="A41" s="126">
        <v>13</v>
      </c>
      <c r="B41" s="20" t="s">
        <v>18</v>
      </c>
      <c r="C41" s="7"/>
      <c r="D41" s="10"/>
      <c r="E41" s="10" t="str">
        <f>IF(C41="","",INDEX(data!$A$2:$E$23,MATCH('2部ダブルス'!$C$33,data!$B$2:$B$23,0),5))</f>
        <v/>
      </c>
      <c r="F41" s="7"/>
      <c r="G41" s="8"/>
      <c r="H41" s="126">
        <v>13</v>
      </c>
      <c r="I41" s="20" t="s">
        <v>23</v>
      </c>
      <c r="J41" s="7"/>
      <c r="K41" s="10"/>
      <c r="L41" s="10" t="str">
        <f>IF(J41="","",INDEX(data!$A$2:$E$23,MATCH('2部ダブルス'!$J$33,data!$B$2:$B$23,0),5))</f>
        <v/>
      </c>
      <c r="M41" s="7"/>
      <c r="N41" s="8"/>
    </row>
    <row r="42" spans="1:14" ht="30" customHeight="1">
      <c r="A42" s="127"/>
      <c r="B42" s="20" t="s">
        <v>18</v>
      </c>
      <c r="C42" s="7"/>
      <c r="D42" s="10"/>
      <c r="E42" s="10" t="str">
        <f>IF(C42="","",INDEX(data!$A$2:$E$23,MATCH('2部ダブルス'!$C$33,data!$B$2:$B$23,0),5))</f>
        <v/>
      </c>
      <c r="F42" s="7"/>
      <c r="G42" s="8"/>
      <c r="H42" s="127"/>
      <c r="I42" s="20" t="s">
        <v>23</v>
      </c>
      <c r="J42" s="7"/>
      <c r="K42" s="10"/>
      <c r="L42" s="10" t="str">
        <f>IF(J42="","",INDEX(data!$A$2:$E$23,MATCH('2部ダブルス'!$J$33,data!$B$2:$B$23,0),5))</f>
        <v/>
      </c>
      <c r="M42" s="7"/>
      <c r="N42" s="8"/>
    </row>
    <row r="43" spans="1:14" ht="30" customHeight="1">
      <c r="A43" s="126">
        <v>14</v>
      </c>
      <c r="B43" s="20" t="s">
        <v>18</v>
      </c>
      <c r="C43" s="7"/>
      <c r="D43" s="10"/>
      <c r="E43" s="10" t="str">
        <f>IF(C43="","",INDEX(data!$A$2:$E$23,MATCH('2部ダブルス'!$C$33,data!$B$2:$B$23,0),5))</f>
        <v/>
      </c>
      <c r="F43" s="9"/>
      <c r="G43" s="8"/>
      <c r="H43" s="126">
        <v>14</v>
      </c>
      <c r="I43" s="20" t="s">
        <v>23</v>
      </c>
      <c r="J43" s="7"/>
      <c r="K43" s="10"/>
      <c r="L43" s="10" t="str">
        <f>IF(J43="","",INDEX(data!$A$2:$E$23,MATCH('2部ダブルス'!$J$33,data!$B$2:$B$23,0),5))</f>
        <v/>
      </c>
      <c r="M43" s="9"/>
      <c r="N43" s="8"/>
    </row>
    <row r="44" spans="1:14" ht="30" customHeight="1">
      <c r="A44" s="127"/>
      <c r="B44" s="20" t="s">
        <v>18</v>
      </c>
      <c r="C44" s="7"/>
      <c r="D44" s="10"/>
      <c r="E44" s="10" t="str">
        <f>IF(C44="","",INDEX(data!$A$2:$E$23,MATCH('2部ダブルス'!$C$33,data!$B$2:$B$23,0),5))</f>
        <v/>
      </c>
      <c r="F44" s="7"/>
      <c r="G44" s="8"/>
      <c r="H44" s="127"/>
      <c r="I44" s="20" t="s">
        <v>23</v>
      </c>
      <c r="J44" s="7"/>
      <c r="K44" s="10"/>
      <c r="L44" s="10" t="str">
        <f>IF(J44="","",INDEX(data!$A$2:$E$23,MATCH('2部ダブルス'!$J$33,data!$B$2:$B$23,0),5))</f>
        <v/>
      </c>
      <c r="M44" s="7"/>
      <c r="N44" s="8"/>
    </row>
    <row r="45" spans="1:14" ht="30" customHeight="1">
      <c r="A45" s="126">
        <v>15</v>
      </c>
      <c r="B45" s="20" t="s">
        <v>18</v>
      </c>
      <c r="C45" s="7"/>
      <c r="D45" s="10"/>
      <c r="E45" s="10" t="str">
        <f>IF(C45="","",INDEX(data!$A$2:$E$23,MATCH('2部ダブルス'!$C$33,data!$B$2:$B$23,0),5))</f>
        <v/>
      </c>
      <c r="F45" s="7"/>
      <c r="G45" s="8"/>
      <c r="H45" s="126">
        <v>15</v>
      </c>
      <c r="I45" s="20" t="s">
        <v>23</v>
      </c>
      <c r="J45" s="7"/>
      <c r="K45" s="10"/>
      <c r="L45" s="10" t="str">
        <f>IF(J45="","",INDEX(data!$A$2:$E$23,MATCH('2部ダブルス'!$J$33,data!$B$2:$B$23,0),5))</f>
        <v/>
      </c>
      <c r="M45" s="7"/>
      <c r="N45" s="8"/>
    </row>
    <row r="46" spans="1:14" ht="30" customHeight="1">
      <c r="A46" s="127"/>
      <c r="B46" s="20" t="s">
        <v>18</v>
      </c>
      <c r="C46" s="7"/>
      <c r="D46" s="10"/>
      <c r="E46" s="10" t="str">
        <f>IF(C46="","",INDEX(data!$A$2:$E$23,MATCH('2部ダブルス'!$C$33,data!$B$2:$B$23,0),5))</f>
        <v/>
      </c>
      <c r="F46" s="7"/>
      <c r="G46" s="8"/>
      <c r="H46" s="127"/>
      <c r="I46" s="20" t="s">
        <v>23</v>
      </c>
      <c r="J46" s="7"/>
      <c r="K46" s="10"/>
      <c r="L46" s="10" t="str">
        <f>IF(J46="","",INDEX(data!$A$2:$E$23,MATCH('2部ダブルス'!$J$33,data!$B$2:$B$23,0),5))</f>
        <v/>
      </c>
      <c r="M46" s="7"/>
      <c r="N46" s="8"/>
    </row>
    <row r="47" spans="1:14" ht="30" customHeight="1">
      <c r="A47" s="126">
        <v>16</v>
      </c>
      <c r="B47" s="20" t="s">
        <v>18</v>
      </c>
      <c r="C47" s="7"/>
      <c r="D47" s="10"/>
      <c r="E47" s="10" t="str">
        <f>IF(C47="","",INDEX(data!$A$2:$E$23,MATCH('2部ダブルス'!$C$33,data!$B$2:$B$23,0),5))</f>
        <v/>
      </c>
      <c r="F47" s="7"/>
      <c r="G47" s="8"/>
      <c r="H47" s="126">
        <v>16</v>
      </c>
      <c r="I47" s="20" t="s">
        <v>23</v>
      </c>
      <c r="J47" s="7"/>
      <c r="K47" s="10"/>
      <c r="L47" s="10" t="str">
        <f>IF(J47="","",INDEX(data!$A$2:$E$23,MATCH('2部ダブルス'!$J$33,data!$B$2:$B$23,0),5))</f>
        <v/>
      </c>
      <c r="M47" s="7"/>
      <c r="N47" s="8"/>
    </row>
    <row r="48" spans="1:14" ht="30" customHeight="1">
      <c r="A48" s="127"/>
      <c r="B48" s="20" t="s">
        <v>18</v>
      </c>
      <c r="C48" s="7"/>
      <c r="D48" s="10"/>
      <c r="E48" s="10" t="str">
        <f>IF(C48="","",INDEX(data!$A$2:$E$23,MATCH('2部ダブルス'!$C$33,data!$B$2:$B$23,0),5))</f>
        <v/>
      </c>
      <c r="F48" s="7"/>
      <c r="G48" s="8"/>
      <c r="H48" s="127"/>
      <c r="I48" s="20" t="s">
        <v>23</v>
      </c>
      <c r="J48" s="7"/>
      <c r="K48" s="10"/>
      <c r="L48" s="10" t="str">
        <f>IF(J48="","",INDEX(data!$A$2:$E$23,MATCH('2部ダブルス'!$J$33,data!$B$2:$B$23,0),5))</f>
        <v/>
      </c>
      <c r="M48" s="7"/>
      <c r="N48" s="8"/>
    </row>
    <row r="49" spans="1:14" ht="30" customHeight="1">
      <c r="A49" s="126">
        <v>17</v>
      </c>
      <c r="B49" s="20" t="s">
        <v>18</v>
      </c>
      <c r="C49" s="7"/>
      <c r="D49" s="10"/>
      <c r="E49" s="10" t="str">
        <f>IF(C49="","",INDEX(data!$A$2:$E$23,MATCH('2部ダブルス'!$C$33,data!$B$2:$B$23,0),5))</f>
        <v/>
      </c>
      <c r="F49" s="7"/>
      <c r="G49" s="8"/>
      <c r="H49" s="126">
        <v>17</v>
      </c>
      <c r="I49" s="20" t="s">
        <v>23</v>
      </c>
      <c r="J49" s="7"/>
      <c r="K49" s="10"/>
      <c r="L49" s="10" t="str">
        <f>IF(J49="","",INDEX(data!$A$2:$E$23,MATCH('2部ダブルス'!$J$33,data!$B$2:$B$23,0),5))</f>
        <v/>
      </c>
      <c r="M49" s="7"/>
      <c r="N49" s="8"/>
    </row>
    <row r="50" spans="1:14" ht="30" customHeight="1">
      <c r="A50" s="127"/>
      <c r="B50" s="20" t="s">
        <v>18</v>
      </c>
      <c r="C50" s="7"/>
      <c r="D50" s="10"/>
      <c r="E50" s="10" t="str">
        <f>IF(C50="","",INDEX(data!$A$2:$E$23,MATCH('2部ダブルス'!$C$33,data!$B$2:$B$23,0),5))</f>
        <v/>
      </c>
      <c r="F50" s="7"/>
      <c r="G50" s="8"/>
      <c r="H50" s="127"/>
      <c r="I50" s="20" t="s">
        <v>23</v>
      </c>
      <c r="J50" s="7"/>
      <c r="K50" s="10"/>
      <c r="L50" s="10" t="str">
        <f>IF(J50="","",INDEX(data!$A$2:$E$23,MATCH('2部ダブルス'!$J$33,data!$B$2:$B$23,0),5))</f>
        <v/>
      </c>
      <c r="M50" s="7"/>
      <c r="N50" s="8"/>
    </row>
    <row r="51" spans="1:14" ht="30" customHeight="1">
      <c r="A51" s="126">
        <v>18</v>
      </c>
      <c r="B51" s="20" t="s">
        <v>18</v>
      </c>
      <c r="C51" s="7"/>
      <c r="D51" s="10"/>
      <c r="E51" s="10" t="str">
        <f>IF(C51="","",INDEX(data!$A$2:$E$23,MATCH('2部ダブルス'!$C$33,data!$B$2:$B$23,0),5))</f>
        <v/>
      </c>
      <c r="F51" s="7"/>
      <c r="G51" s="8"/>
      <c r="H51" s="126">
        <v>18</v>
      </c>
      <c r="I51" s="20" t="s">
        <v>23</v>
      </c>
      <c r="J51" s="7"/>
      <c r="K51" s="10"/>
      <c r="L51" s="10" t="str">
        <f>IF(J51="","",INDEX(data!$A$2:$E$23,MATCH('2部ダブルス'!$J$33,data!$B$2:$B$23,0),5))</f>
        <v/>
      </c>
      <c r="M51" s="7"/>
      <c r="N51" s="8"/>
    </row>
    <row r="52" spans="1:14" ht="30" customHeight="1">
      <c r="A52" s="127"/>
      <c r="B52" s="20" t="s">
        <v>18</v>
      </c>
      <c r="C52" s="7"/>
      <c r="D52" s="10"/>
      <c r="E52" s="10" t="str">
        <f>IF(C52="","",INDEX(data!$A$2:$E$23,MATCH('2部ダブルス'!$C$33,data!$B$2:$B$23,0),5))</f>
        <v/>
      </c>
      <c r="F52" s="7"/>
      <c r="G52" s="8"/>
      <c r="H52" s="127"/>
      <c r="I52" s="20" t="s">
        <v>23</v>
      </c>
      <c r="J52" s="7"/>
      <c r="K52" s="10"/>
      <c r="L52" s="10" t="str">
        <f>IF(J52="","",INDEX(data!$A$2:$E$23,MATCH('2部ダブルス'!$J$33,data!$B$2:$B$23,0),5))</f>
        <v/>
      </c>
      <c r="M52" s="7"/>
      <c r="N52" s="8"/>
    </row>
    <row r="53" spans="1:14" ht="30" customHeight="1">
      <c r="A53" s="126">
        <v>19</v>
      </c>
      <c r="B53" s="20" t="s">
        <v>18</v>
      </c>
      <c r="C53" s="7"/>
      <c r="D53" s="10"/>
      <c r="E53" s="10" t="str">
        <f>IF(C53="","",INDEX(data!$A$2:$E$23,MATCH('2部ダブルス'!$C$33,data!$B$2:$B$23,0),5))</f>
        <v/>
      </c>
      <c r="F53" s="7"/>
      <c r="G53" s="8"/>
      <c r="H53" s="126">
        <v>19</v>
      </c>
      <c r="I53" s="20" t="s">
        <v>23</v>
      </c>
      <c r="J53" s="7"/>
      <c r="K53" s="10"/>
      <c r="L53" s="10" t="str">
        <f>IF(J53="","",INDEX(data!$A$2:$E$23,MATCH('2部ダブルス'!$J$33,data!$B$2:$B$23,0),5))</f>
        <v/>
      </c>
      <c r="M53" s="7"/>
      <c r="N53" s="8"/>
    </row>
    <row r="54" spans="1:14" ht="30" customHeight="1">
      <c r="A54" s="127"/>
      <c r="B54" s="20" t="s">
        <v>18</v>
      </c>
      <c r="C54" s="7"/>
      <c r="D54" s="10"/>
      <c r="E54" s="10" t="str">
        <f>IF(C54="","",INDEX(data!$A$2:$E$23,MATCH('2部ダブルス'!$C$33,data!$B$2:$B$23,0),5))</f>
        <v/>
      </c>
      <c r="F54" s="7"/>
      <c r="G54" s="8"/>
      <c r="H54" s="127"/>
      <c r="I54" s="20" t="s">
        <v>23</v>
      </c>
      <c r="J54" s="7"/>
      <c r="K54" s="10"/>
      <c r="L54" s="10" t="str">
        <f>IF(J54="","",INDEX(data!$A$2:$E$23,MATCH('2部ダブルス'!$J$33,data!$B$2:$B$23,0),5))</f>
        <v/>
      </c>
      <c r="M54" s="7"/>
      <c r="N54" s="8"/>
    </row>
    <row r="55" spans="1:14" ht="30" customHeight="1">
      <c r="A55" s="126">
        <v>20</v>
      </c>
      <c r="B55" s="20" t="s">
        <v>18</v>
      </c>
      <c r="C55" s="7"/>
      <c r="D55" s="10"/>
      <c r="E55" s="10" t="str">
        <f>IF(C55="","",INDEX(data!$A$2:$E$23,MATCH('2部ダブルス'!$C$33,data!$B$2:$B$23,0),5))</f>
        <v/>
      </c>
      <c r="F55" s="7"/>
      <c r="G55" s="8"/>
      <c r="H55" s="126">
        <v>20</v>
      </c>
      <c r="I55" s="20" t="s">
        <v>23</v>
      </c>
      <c r="J55" s="7"/>
      <c r="K55" s="10"/>
      <c r="L55" s="10" t="str">
        <f>IF(J55="","",INDEX(data!$A$2:$E$23,MATCH('2部ダブルス'!$J$33,data!$B$2:$B$23,0),5))</f>
        <v/>
      </c>
      <c r="M55" s="7"/>
      <c r="N55" s="8"/>
    </row>
    <row r="56" spans="1:14" ht="30" customHeight="1" thickBot="1">
      <c r="A56" s="134"/>
      <c r="B56" s="33" t="s">
        <v>18</v>
      </c>
      <c r="C56" s="30"/>
      <c r="D56" s="31"/>
      <c r="E56" s="31" t="str">
        <f>IF(C56="","",INDEX(data!$A$2:$E$23,MATCH('2部ダブルス'!$C$33,data!$B$2:$B$23,0),5))</f>
        <v/>
      </c>
      <c r="F56" s="30"/>
      <c r="G56" s="32"/>
      <c r="H56" s="134"/>
      <c r="I56" s="33" t="s">
        <v>23</v>
      </c>
      <c r="J56" s="30"/>
      <c r="K56" s="31"/>
      <c r="L56" s="31" t="str">
        <f>IF(J56="","",INDEX(data!$A$2:$E$23,MATCH('2部ダブルス'!$J$33,data!$B$2:$B$23,0),5))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76">
    <mergeCell ref="A1:G1"/>
    <mergeCell ref="H1:N1"/>
    <mergeCell ref="A3:B3"/>
    <mergeCell ref="C3:G3"/>
    <mergeCell ref="H3:I3"/>
    <mergeCell ref="J3:N3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8:A9"/>
    <mergeCell ref="H8:H9"/>
    <mergeCell ref="A10:A11"/>
    <mergeCell ref="H10:H11"/>
    <mergeCell ref="A12:A13"/>
    <mergeCell ref="H12:H13"/>
    <mergeCell ref="A14:A15"/>
    <mergeCell ref="H14:H15"/>
    <mergeCell ref="A16:A17"/>
    <mergeCell ref="H16:H17"/>
    <mergeCell ref="A18:A19"/>
    <mergeCell ref="H18:H19"/>
    <mergeCell ref="A20:A21"/>
    <mergeCell ref="H20:H21"/>
    <mergeCell ref="A22:A23"/>
    <mergeCell ref="H22:H23"/>
    <mergeCell ref="A24:A25"/>
    <mergeCell ref="H24:H25"/>
    <mergeCell ref="A26:A27"/>
    <mergeCell ref="H26:H27"/>
    <mergeCell ref="A30:G30"/>
    <mergeCell ref="H30:N30"/>
    <mergeCell ref="A32:B32"/>
    <mergeCell ref="C32:G32"/>
    <mergeCell ref="H32:I32"/>
    <mergeCell ref="J32:N32"/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37:A38"/>
    <mergeCell ref="H37:H38"/>
    <mergeCell ref="A39:A40"/>
    <mergeCell ref="H39:H40"/>
    <mergeCell ref="A41:A42"/>
    <mergeCell ref="H41:H42"/>
    <mergeCell ref="A43:A44"/>
    <mergeCell ref="H43:H44"/>
    <mergeCell ref="A45:A46"/>
    <mergeCell ref="H45:H46"/>
    <mergeCell ref="A47:A48"/>
    <mergeCell ref="H47:H48"/>
    <mergeCell ref="A55:A56"/>
    <mergeCell ref="H55:H56"/>
    <mergeCell ref="A49:A50"/>
    <mergeCell ref="H49:H50"/>
    <mergeCell ref="A51:A52"/>
    <mergeCell ref="H51:H52"/>
    <mergeCell ref="A53:A54"/>
    <mergeCell ref="H53:H54"/>
  </mergeCells>
  <phoneticPr fontId="17"/>
  <dataValidations count="2">
    <dataValidation imeMode="hiragana" allowBlank="1" showInputMessage="1" showErrorMessage="1" sqref="D8:D27 D37:D56 K37:K56 K8:K27" xr:uid="{00000000-0002-0000-0200-000000000000}"/>
    <dataValidation imeMode="halfAlpha" allowBlank="1" showInputMessage="1" showErrorMessage="1" sqref="F8:G27 M8:N27 F37:G56 M37:N56" xr:uid="{00000000-0002-0000-02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"/>
  <sheetViews>
    <sheetView view="pageBreakPreview" zoomScaleNormal="100" zoomScaleSheetLayoutView="100" workbookViewId="0">
      <selection activeCell="J3" sqref="J3:N3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14" t="s">
        <v>171</v>
      </c>
      <c r="B1" s="114"/>
      <c r="C1" s="114"/>
      <c r="D1" s="114"/>
      <c r="E1" s="114"/>
      <c r="F1" s="114"/>
      <c r="G1" s="114"/>
      <c r="H1" s="114" t="s">
        <v>172</v>
      </c>
      <c r="I1" s="114"/>
      <c r="J1" s="114"/>
      <c r="K1" s="114"/>
      <c r="L1" s="114"/>
      <c r="M1" s="114"/>
      <c r="N1" s="114"/>
    </row>
    <row r="2" spans="1:14" s="12" customFormat="1" ht="18.75" customHeight="1" thickBot="1"/>
    <row r="3" spans="1:14" s="12" customFormat="1" ht="30" customHeight="1">
      <c r="A3" s="124" t="s">
        <v>2</v>
      </c>
      <c r="B3" s="125"/>
      <c r="C3" s="145" t="str">
        <f>表紙!C13&amp;" "&amp;表紙!F13</f>
        <v xml:space="preserve">令和７(２０２５)年度　ヨネックス杯争奪全十勝高校夏季バドミントン大会　兼
第７８回　北海道バドミントン選手権大会十勝地区予選会 </v>
      </c>
      <c r="D3" s="146"/>
      <c r="E3" s="146"/>
      <c r="F3" s="146"/>
      <c r="G3" s="147"/>
      <c r="H3" s="124" t="s">
        <v>2</v>
      </c>
      <c r="I3" s="125"/>
      <c r="J3" s="145" t="str">
        <f>C3</f>
        <v xml:space="preserve">令和７(２０２５)年度　ヨネックス杯争奪全十勝高校夏季バドミントン大会　兼
第７８回　北海道バドミントン選手権大会十勝地区予選会 </v>
      </c>
      <c r="K3" s="146"/>
      <c r="L3" s="146"/>
      <c r="M3" s="146"/>
      <c r="N3" s="147"/>
    </row>
    <row r="4" spans="1:14" ht="30" customHeight="1">
      <c r="A4" s="118" t="s">
        <v>3</v>
      </c>
      <c r="B4" s="119"/>
      <c r="C4" s="120"/>
      <c r="D4" s="121"/>
      <c r="E4" s="13" t="s">
        <v>4</v>
      </c>
      <c r="F4" s="122"/>
      <c r="G4" s="123"/>
      <c r="H4" s="118" t="s">
        <v>3</v>
      </c>
      <c r="I4" s="119"/>
      <c r="J4" s="120"/>
      <c r="K4" s="121"/>
      <c r="L4" s="13" t="s">
        <v>4</v>
      </c>
      <c r="M4" s="122"/>
      <c r="N4" s="123"/>
    </row>
    <row r="5" spans="1:14" ht="30" customHeight="1" thickBot="1">
      <c r="A5" s="132" t="s">
        <v>5</v>
      </c>
      <c r="B5" s="133"/>
      <c r="C5" s="128" t="e">
        <f>INDEX(data!$A$2:$D$23,MATCH($C$4,data!$B$2:$B$23,0),3)</f>
        <v>#N/A</v>
      </c>
      <c r="D5" s="129"/>
      <c r="E5" s="14" t="s">
        <v>6</v>
      </c>
      <c r="F5" s="130" t="e">
        <f>INDEX(data!$A$2:$D$23,MATCH($C$4,data!$B$2:$B$23,0),4)</f>
        <v>#N/A</v>
      </c>
      <c r="G5" s="131"/>
      <c r="H5" s="132" t="s">
        <v>5</v>
      </c>
      <c r="I5" s="133"/>
      <c r="J5" s="128" t="e">
        <f>INDEX(data!$A$2:$D$23,MATCH($J$4,data!$B$2:$B$23,0),3)</f>
        <v>#N/A</v>
      </c>
      <c r="K5" s="129"/>
      <c r="L5" s="14" t="s">
        <v>6</v>
      </c>
      <c r="M5" s="130" t="e">
        <f>INDEX(data!$A$2:$D$23,MATCH($J$4,data!$B$2:$B$23,0),4)</f>
        <v>#N/A</v>
      </c>
      <c r="N5" s="131"/>
    </row>
    <row r="6" spans="1:14" s="12" customFormat="1" ht="21" customHeight="1" thickBot="1"/>
    <row r="7" spans="1:14" s="12" customFormat="1" ht="30" customHeight="1">
      <c r="A7" s="15" t="s">
        <v>7</v>
      </c>
      <c r="B7" s="78" t="s">
        <v>16</v>
      </c>
      <c r="C7" s="18" t="s">
        <v>63</v>
      </c>
      <c r="D7" s="18" t="s">
        <v>9</v>
      </c>
      <c r="E7" s="18" t="s">
        <v>64</v>
      </c>
      <c r="F7" s="18" t="s">
        <v>138</v>
      </c>
      <c r="G7" s="19" t="s">
        <v>10</v>
      </c>
      <c r="H7" s="15" t="s">
        <v>7</v>
      </c>
      <c r="I7" s="78" t="s">
        <v>16</v>
      </c>
      <c r="J7" s="18" t="s">
        <v>63</v>
      </c>
      <c r="K7" s="18" t="s">
        <v>9</v>
      </c>
      <c r="L7" s="18" t="s">
        <v>64</v>
      </c>
      <c r="M7" s="18" t="s">
        <v>138</v>
      </c>
      <c r="N7" s="19" t="s">
        <v>10</v>
      </c>
    </row>
    <row r="8" spans="1:14" ht="30" customHeight="1">
      <c r="A8" s="126">
        <v>1</v>
      </c>
      <c r="B8" s="20" t="s">
        <v>173</v>
      </c>
      <c r="C8" s="7"/>
      <c r="D8" s="10"/>
      <c r="E8" s="10" t="str">
        <f>IF(C8="","",INDEX(data!$A$2:$E$23,MATCH('3年ダブルス'!$C$4,data!$B$2:$B$23,0),5))</f>
        <v/>
      </c>
      <c r="F8" s="11"/>
      <c r="G8" s="8"/>
      <c r="H8" s="126">
        <v>1</v>
      </c>
      <c r="I8" s="20" t="s">
        <v>174</v>
      </c>
      <c r="J8" s="7"/>
      <c r="K8" s="10"/>
      <c r="L8" s="10" t="str">
        <f>IF(J8="","",INDEX(data!$A$2:$E$23,MATCH('3年ダブルス'!$J$4,data!$B$2:$B$23,0),5))</f>
        <v/>
      </c>
      <c r="M8" s="11"/>
      <c r="N8" s="8"/>
    </row>
    <row r="9" spans="1:14" ht="30" customHeight="1">
      <c r="A9" s="127"/>
      <c r="B9" s="20" t="s">
        <v>173</v>
      </c>
      <c r="C9" s="7"/>
      <c r="D9" s="10"/>
      <c r="E9" s="10" t="str">
        <f>IF(C9="","",INDEX(data!$A$2:$E$23,MATCH('3年ダブルス'!$C$4,data!$B$2:$B$23,0),5))</f>
        <v/>
      </c>
      <c r="F9" s="7"/>
      <c r="G9" s="8"/>
      <c r="H9" s="127"/>
      <c r="I9" s="20" t="s">
        <v>174</v>
      </c>
      <c r="J9" s="7"/>
      <c r="K9" s="10"/>
      <c r="L9" s="10" t="str">
        <f>IF(J9="","",INDEX(data!$A$2:$E$23,MATCH('3年ダブルス'!$J$4,data!$B$2:$B$23,0),5))</f>
        <v/>
      </c>
      <c r="M9" s="7"/>
      <c r="N9" s="8"/>
    </row>
    <row r="10" spans="1:14" ht="30" customHeight="1">
      <c r="A10" s="126">
        <v>2</v>
      </c>
      <c r="B10" s="20" t="s">
        <v>173</v>
      </c>
      <c r="C10" s="7"/>
      <c r="D10" s="10"/>
      <c r="E10" s="10" t="str">
        <f>IF(C10="","",INDEX(data!$A$2:$E$23,MATCH('3年ダブルス'!$C$4,data!$B$2:$B$23,0),5))</f>
        <v/>
      </c>
      <c r="F10" s="7"/>
      <c r="G10" s="8"/>
      <c r="H10" s="126">
        <v>2</v>
      </c>
      <c r="I10" s="20" t="s">
        <v>174</v>
      </c>
      <c r="J10" s="7"/>
      <c r="K10" s="10"/>
      <c r="L10" s="10" t="str">
        <f>IF(J10="","",INDEX(data!$A$2:$E$23,MATCH('3年ダブルス'!$J$4,data!$B$2:$B$23,0),5))</f>
        <v/>
      </c>
      <c r="M10" s="7"/>
      <c r="N10" s="8"/>
    </row>
    <row r="11" spans="1:14" ht="30" customHeight="1">
      <c r="A11" s="127"/>
      <c r="B11" s="20" t="s">
        <v>173</v>
      </c>
      <c r="C11" s="7"/>
      <c r="D11" s="10"/>
      <c r="E11" s="10" t="str">
        <f>IF(C11="","",INDEX(data!$A$2:$E$23,MATCH('3年ダブルス'!$C$4,data!$B$2:$B$23,0),5))</f>
        <v/>
      </c>
      <c r="F11" s="7"/>
      <c r="G11" s="8"/>
      <c r="H11" s="127"/>
      <c r="I11" s="20" t="s">
        <v>174</v>
      </c>
      <c r="J11" s="7"/>
      <c r="K11" s="10"/>
      <c r="L11" s="10" t="str">
        <f>IF(J11="","",INDEX(data!$A$2:$E$23,MATCH('3年ダブルス'!$J$4,data!$B$2:$B$23,0),5))</f>
        <v/>
      </c>
      <c r="M11" s="7"/>
      <c r="N11" s="8"/>
    </row>
    <row r="12" spans="1:14" ht="30" customHeight="1">
      <c r="A12" s="126">
        <v>3</v>
      </c>
      <c r="B12" s="20" t="s">
        <v>173</v>
      </c>
      <c r="C12" s="7"/>
      <c r="D12" s="10"/>
      <c r="E12" s="10" t="str">
        <f>IF(C12="","",INDEX(data!$A$2:$E$23,MATCH('3年ダブルス'!$C$4,data!$B$2:$B$23,0),5))</f>
        <v/>
      </c>
      <c r="F12" s="7"/>
      <c r="G12" s="8"/>
      <c r="H12" s="126">
        <v>3</v>
      </c>
      <c r="I12" s="20" t="s">
        <v>174</v>
      </c>
      <c r="J12" s="7"/>
      <c r="K12" s="10"/>
      <c r="L12" s="10" t="str">
        <f>IF(J12="","",INDEX(data!$A$2:$E$23,MATCH('3年ダブルス'!$J$4,data!$B$2:$B$23,0),5))</f>
        <v/>
      </c>
      <c r="M12" s="7"/>
      <c r="N12" s="8"/>
    </row>
    <row r="13" spans="1:14" ht="30" customHeight="1">
      <c r="A13" s="127"/>
      <c r="B13" s="20" t="s">
        <v>173</v>
      </c>
      <c r="C13" s="7"/>
      <c r="D13" s="10"/>
      <c r="E13" s="10" t="str">
        <f>IF(C13="","",INDEX(data!$A$2:$E$23,MATCH('3年ダブルス'!$C$4,data!$B$2:$B$23,0),5))</f>
        <v/>
      </c>
      <c r="F13" s="7"/>
      <c r="G13" s="8"/>
      <c r="H13" s="127"/>
      <c r="I13" s="20" t="s">
        <v>174</v>
      </c>
      <c r="J13" s="7"/>
      <c r="K13" s="10"/>
      <c r="L13" s="10" t="str">
        <f>IF(J13="","",INDEX(data!$A$2:$E$23,MATCH('3年ダブルス'!$J$4,data!$B$2:$B$23,0),5))</f>
        <v/>
      </c>
      <c r="M13" s="7"/>
      <c r="N13" s="8"/>
    </row>
    <row r="14" spans="1:14" ht="30" customHeight="1">
      <c r="A14" s="126">
        <v>4</v>
      </c>
      <c r="B14" s="20" t="s">
        <v>173</v>
      </c>
      <c r="C14" s="7"/>
      <c r="D14" s="10"/>
      <c r="E14" s="10" t="str">
        <f>IF(C14="","",INDEX(data!$A$2:$E$23,MATCH('3年ダブルス'!$C$4,data!$B$2:$B$23,0),5))</f>
        <v/>
      </c>
      <c r="F14" s="9"/>
      <c r="G14" s="8"/>
      <c r="H14" s="126">
        <v>4</v>
      </c>
      <c r="I14" s="20" t="s">
        <v>174</v>
      </c>
      <c r="J14" s="7"/>
      <c r="K14" s="10"/>
      <c r="L14" s="10" t="str">
        <f>IF(J14="","",INDEX(data!$A$2:$E$23,MATCH('3年ダブルス'!$J$4,data!$B$2:$B$23,0),5))</f>
        <v/>
      </c>
      <c r="M14" s="9"/>
      <c r="N14" s="8"/>
    </row>
    <row r="15" spans="1:14" ht="30" customHeight="1">
      <c r="A15" s="127"/>
      <c r="B15" s="20" t="s">
        <v>173</v>
      </c>
      <c r="C15" s="7"/>
      <c r="D15" s="10"/>
      <c r="E15" s="10" t="str">
        <f>IF(C15="","",INDEX(data!$A$2:$E$23,MATCH('3年ダブルス'!$C$4,data!$B$2:$B$23,0),5))</f>
        <v/>
      </c>
      <c r="F15" s="7"/>
      <c r="G15" s="8"/>
      <c r="H15" s="127"/>
      <c r="I15" s="20" t="s">
        <v>174</v>
      </c>
      <c r="J15" s="7"/>
      <c r="K15" s="10"/>
      <c r="L15" s="10" t="str">
        <f>IF(J15="","",INDEX(data!$A$2:$E$23,MATCH('3年ダブルス'!$J$4,data!$B$2:$B$23,0),5))</f>
        <v/>
      </c>
      <c r="M15" s="7"/>
      <c r="N15" s="8"/>
    </row>
    <row r="16" spans="1:14" ht="30" customHeight="1">
      <c r="A16" s="126">
        <v>5</v>
      </c>
      <c r="B16" s="20" t="s">
        <v>173</v>
      </c>
      <c r="C16" s="7"/>
      <c r="D16" s="10"/>
      <c r="E16" s="10" t="str">
        <f>IF(C16="","",INDEX(data!$A$2:$E$23,MATCH('3年ダブルス'!$C$4,data!$B$2:$B$23,0),5))</f>
        <v/>
      </c>
      <c r="F16" s="7"/>
      <c r="G16" s="8"/>
      <c r="H16" s="126">
        <v>5</v>
      </c>
      <c r="I16" s="20" t="s">
        <v>174</v>
      </c>
      <c r="J16" s="7"/>
      <c r="K16" s="10"/>
      <c r="L16" s="10" t="str">
        <f>IF(J16="","",INDEX(data!$A$2:$E$23,MATCH('3年ダブルス'!$J$4,data!$B$2:$B$23,0),5))</f>
        <v/>
      </c>
      <c r="M16" s="7"/>
      <c r="N16" s="8"/>
    </row>
    <row r="17" spans="1:14" ht="30" customHeight="1">
      <c r="A17" s="127"/>
      <c r="B17" s="20" t="s">
        <v>173</v>
      </c>
      <c r="C17" s="7"/>
      <c r="D17" s="10"/>
      <c r="E17" s="10" t="str">
        <f>IF(C17="","",INDEX(data!$A$2:$E$23,MATCH('3年ダブルス'!$C$4,data!$B$2:$B$23,0),5))</f>
        <v/>
      </c>
      <c r="F17" s="7"/>
      <c r="G17" s="8"/>
      <c r="H17" s="127"/>
      <c r="I17" s="20" t="s">
        <v>174</v>
      </c>
      <c r="J17" s="7"/>
      <c r="K17" s="10"/>
      <c r="L17" s="10" t="str">
        <f>IF(J17="","",INDEX(data!$A$2:$E$23,MATCH('3年ダブルス'!$J$4,data!$B$2:$B$23,0),5))</f>
        <v/>
      </c>
      <c r="M17" s="7"/>
      <c r="N17" s="8"/>
    </row>
    <row r="18" spans="1:14" ht="30" customHeight="1">
      <c r="A18" s="126">
        <v>6</v>
      </c>
      <c r="B18" s="20" t="s">
        <v>173</v>
      </c>
      <c r="C18" s="7"/>
      <c r="D18" s="10"/>
      <c r="E18" s="10" t="str">
        <f>IF(C18="","",INDEX(data!$A$2:$E$23,MATCH('3年ダブルス'!$C$4,data!$B$2:$B$23,0),5))</f>
        <v/>
      </c>
      <c r="F18" s="7"/>
      <c r="G18" s="8"/>
      <c r="H18" s="126">
        <v>6</v>
      </c>
      <c r="I18" s="20" t="s">
        <v>174</v>
      </c>
      <c r="J18" s="7"/>
      <c r="K18" s="10"/>
      <c r="L18" s="10" t="str">
        <f>IF(J18="","",INDEX(data!$A$2:$E$23,MATCH('3年ダブルス'!$J$4,data!$B$2:$B$23,0),5))</f>
        <v/>
      </c>
      <c r="M18" s="7"/>
      <c r="N18" s="8"/>
    </row>
    <row r="19" spans="1:14" ht="30" customHeight="1">
      <c r="A19" s="127"/>
      <c r="B19" s="20" t="s">
        <v>173</v>
      </c>
      <c r="C19" s="7"/>
      <c r="D19" s="10"/>
      <c r="E19" s="10" t="str">
        <f>IF(C19="","",INDEX(data!$A$2:$E$23,MATCH('3年ダブルス'!$C$4,data!$B$2:$B$23,0),5))</f>
        <v/>
      </c>
      <c r="F19" s="7"/>
      <c r="G19" s="8"/>
      <c r="H19" s="127"/>
      <c r="I19" s="20" t="s">
        <v>174</v>
      </c>
      <c r="J19" s="7"/>
      <c r="K19" s="10"/>
      <c r="L19" s="10" t="str">
        <f>IF(J19="","",INDEX(data!$A$2:$E$23,MATCH('3年ダブルス'!$J$4,data!$B$2:$B$23,0),5))</f>
        <v/>
      </c>
      <c r="M19" s="7"/>
      <c r="N19" s="8"/>
    </row>
    <row r="20" spans="1:14" ht="30" customHeight="1">
      <c r="A20" s="126">
        <v>7</v>
      </c>
      <c r="B20" s="20" t="s">
        <v>173</v>
      </c>
      <c r="C20" s="7"/>
      <c r="D20" s="10"/>
      <c r="E20" s="10" t="str">
        <f>IF(C20="","",INDEX(data!$A$2:$E$23,MATCH('3年ダブルス'!$C$4,data!$B$2:$B$23,0),5))</f>
        <v/>
      </c>
      <c r="F20" s="7"/>
      <c r="G20" s="8"/>
      <c r="H20" s="126">
        <v>7</v>
      </c>
      <c r="I20" s="20" t="s">
        <v>174</v>
      </c>
      <c r="J20" s="7"/>
      <c r="K20" s="10"/>
      <c r="L20" s="10" t="str">
        <f>IF(J20="","",INDEX(data!$A$2:$E$23,MATCH('3年ダブルス'!$J$4,data!$B$2:$B$23,0),5))</f>
        <v/>
      </c>
      <c r="M20" s="7"/>
      <c r="N20" s="8"/>
    </row>
    <row r="21" spans="1:14" ht="30" customHeight="1">
      <c r="A21" s="127"/>
      <c r="B21" s="20" t="s">
        <v>173</v>
      </c>
      <c r="C21" s="7"/>
      <c r="D21" s="10"/>
      <c r="E21" s="10" t="str">
        <f>IF(C21="","",INDEX(data!$A$2:$E$23,MATCH('3年ダブルス'!$C$4,data!$B$2:$B$23,0),5))</f>
        <v/>
      </c>
      <c r="F21" s="7"/>
      <c r="G21" s="8"/>
      <c r="H21" s="127"/>
      <c r="I21" s="20" t="s">
        <v>174</v>
      </c>
      <c r="J21" s="7"/>
      <c r="K21" s="10"/>
      <c r="L21" s="10" t="str">
        <f>IF(J21="","",INDEX(data!$A$2:$E$23,MATCH('3年ダブルス'!$J$4,data!$B$2:$B$23,0),5))</f>
        <v/>
      </c>
      <c r="M21" s="7"/>
      <c r="N21" s="8"/>
    </row>
    <row r="22" spans="1:14" ht="30" customHeight="1">
      <c r="A22" s="126">
        <v>8</v>
      </c>
      <c r="B22" s="20" t="s">
        <v>173</v>
      </c>
      <c r="C22" s="7"/>
      <c r="D22" s="10"/>
      <c r="E22" s="10" t="str">
        <f>IF(C22="","",INDEX(data!$A$2:$E$23,MATCH('3年ダブルス'!$C$4,data!$B$2:$B$23,0),5))</f>
        <v/>
      </c>
      <c r="F22" s="7"/>
      <c r="G22" s="8"/>
      <c r="H22" s="126">
        <v>8</v>
      </c>
      <c r="I22" s="20" t="s">
        <v>174</v>
      </c>
      <c r="J22" s="7"/>
      <c r="K22" s="10"/>
      <c r="L22" s="10" t="str">
        <f>IF(J22="","",INDEX(data!$A$2:$E$23,MATCH('3年ダブルス'!$J$4,data!$B$2:$B$23,0),5))</f>
        <v/>
      </c>
      <c r="M22" s="7"/>
      <c r="N22" s="8"/>
    </row>
    <row r="23" spans="1:14" ht="30" customHeight="1">
      <c r="A23" s="127"/>
      <c r="B23" s="20" t="s">
        <v>173</v>
      </c>
      <c r="C23" s="7"/>
      <c r="D23" s="10"/>
      <c r="E23" s="10" t="str">
        <f>IF(C23="","",INDEX(data!$A$2:$E$23,MATCH('3年ダブルス'!$C$4,data!$B$2:$B$23,0),5))</f>
        <v/>
      </c>
      <c r="F23" s="7"/>
      <c r="G23" s="8"/>
      <c r="H23" s="127"/>
      <c r="I23" s="20" t="s">
        <v>174</v>
      </c>
      <c r="J23" s="7"/>
      <c r="K23" s="10"/>
      <c r="L23" s="10" t="str">
        <f>IF(J23="","",INDEX(data!$A$2:$E$23,MATCH('3年ダブルス'!$J$4,data!$B$2:$B$23,0),5))</f>
        <v/>
      </c>
      <c r="M23" s="7"/>
      <c r="N23" s="8"/>
    </row>
    <row r="24" spans="1:14" ht="30" customHeight="1">
      <c r="A24" s="126">
        <v>9</v>
      </c>
      <c r="B24" s="20" t="s">
        <v>173</v>
      </c>
      <c r="C24" s="7"/>
      <c r="D24" s="10"/>
      <c r="E24" s="10" t="str">
        <f>IF(C24="","",INDEX(data!$A$2:$E$23,MATCH('3年ダブルス'!$C$4,data!$B$2:$B$23,0),5))</f>
        <v/>
      </c>
      <c r="F24" s="7"/>
      <c r="G24" s="8"/>
      <c r="H24" s="126">
        <v>9</v>
      </c>
      <c r="I24" s="20" t="s">
        <v>174</v>
      </c>
      <c r="J24" s="7"/>
      <c r="K24" s="10"/>
      <c r="L24" s="10" t="str">
        <f>IF(J24="","",INDEX(data!$A$2:$E$23,MATCH('3年ダブルス'!$J$4,data!$B$2:$B$23,0),5))</f>
        <v/>
      </c>
      <c r="M24" s="7"/>
      <c r="N24" s="8"/>
    </row>
    <row r="25" spans="1:14" ht="30" customHeight="1">
      <c r="A25" s="127"/>
      <c r="B25" s="20" t="s">
        <v>173</v>
      </c>
      <c r="C25" s="7"/>
      <c r="D25" s="10"/>
      <c r="E25" s="10" t="str">
        <f>IF(C25="","",INDEX(data!$A$2:$E$23,MATCH('3年ダブルス'!$C$4,data!$B$2:$B$23,0),5))</f>
        <v/>
      </c>
      <c r="F25" s="7"/>
      <c r="G25" s="8"/>
      <c r="H25" s="127"/>
      <c r="I25" s="20" t="s">
        <v>174</v>
      </c>
      <c r="J25" s="7"/>
      <c r="K25" s="10"/>
      <c r="L25" s="10" t="str">
        <f>IF(J25="","",INDEX(data!$A$2:$E$23,MATCH('3年ダブルス'!$J$4,data!$B$2:$B$23,0),5))</f>
        <v/>
      </c>
      <c r="M25" s="7"/>
      <c r="N25" s="8"/>
    </row>
    <row r="26" spans="1:14" ht="30" customHeight="1">
      <c r="A26" s="126">
        <v>10</v>
      </c>
      <c r="B26" s="20" t="s">
        <v>173</v>
      </c>
      <c r="C26" s="7"/>
      <c r="D26" s="10"/>
      <c r="E26" s="10" t="str">
        <f>IF(C26="","",INDEX(data!$A$2:$E$23,MATCH('3年ダブルス'!$C$4,data!$B$2:$B$23,0),5))</f>
        <v/>
      </c>
      <c r="F26" s="7"/>
      <c r="G26" s="8"/>
      <c r="H26" s="126">
        <v>10</v>
      </c>
      <c r="I26" s="20" t="s">
        <v>174</v>
      </c>
      <c r="J26" s="7"/>
      <c r="K26" s="10"/>
      <c r="L26" s="10" t="str">
        <f>IF(J26="","",INDEX(data!$A$2:$E$23,MATCH('3年ダブルス'!$J$4,data!$B$2:$B$23,0),5))</f>
        <v/>
      </c>
      <c r="M26" s="7"/>
      <c r="N26" s="8"/>
    </row>
    <row r="27" spans="1:14" ht="30" customHeight="1" thickBot="1">
      <c r="A27" s="134"/>
      <c r="B27" s="33" t="s">
        <v>173</v>
      </c>
      <c r="C27" s="30"/>
      <c r="D27" s="31"/>
      <c r="E27" s="31" t="str">
        <f>IF(C27="","",INDEX(data!$A$2:$E$23,MATCH('3年ダブルス'!$C$4,data!$B$2:$B$23,0),5))</f>
        <v/>
      </c>
      <c r="F27" s="30"/>
      <c r="G27" s="32"/>
      <c r="H27" s="134"/>
      <c r="I27" s="33" t="s">
        <v>174</v>
      </c>
      <c r="J27" s="30"/>
      <c r="K27" s="31"/>
      <c r="L27" s="31" t="str">
        <f>IF(J27="","",INDEX(data!$A$2:$E$23,MATCH('3年ダブルス'!$J$4,data!$B$2:$B$23,0),5))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14" t="s">
        <v>171</v>
      </c>
      <c r="B30" s="114"/>
      <c r="C30" s="114"/>
      <c r="D30" s="114"/>
      <c r="E30" s="114"/>
      <c r="F30" s="114"/>
      <c r="G30" s="114"/>
      <c r="H30" s="114" t="s">
        <v>172</v>
      </c>
      <c r="I30" s="114"/>
      <c r="J30" s="114"/>
      <c r="K30" s="114"/>
      <c r="L30" s="114"/>
      <c r="M30" s="114"/>
      <c r="N30" s="114"/>
    </row>
    <row r="31" spans="1:14" s="12" customFormat="1" ht="18.75" customHeight="1" thickBot="1"/>
    <row r="32" spans="1:14" s="12" customFormat="1" ht="30" customHeight="1">
      <c r="A32" s="124" t="s">
        <v>2</v>
      </c>
      <c r="B32" s="125"/>
      <c r="C32" s="115" t="str">
        <f>C3</f>
        <v xml:space="preserve">令和７(２０２５)年度　ヨネックス杯争奪全十勝高校夏季バドミントン大会　兼
第７８回　北海道バドミントン選手権大会十勝地区予選会 </v>
      </c>
      <c r="D32" s="116"/>
      <c r="E32" s="116"/>
      <c r="F32" s="116"/>
      <c r="G32" s="117"/>
      <c r="H32" s="124" t="s">
        <v>2</v>
      </c>
      <c r="I32" s="125"/>
      <c r="J32" s="115" t="str">
        <f>C3</f>
        <v xml:space="preserve">令和７(２０２５)年度　ヨネックス杯争奪全十勝高校夏季バドミントン大会　兼
第７８回　北海道バドミントン選手権大会十勝地区予選会 </v>
      </c>
      <c r="K32" s="116"/>
      <c r="L32" s="116"/>
      <c r="M32" s="116"/>
      <c r="N32" s="117"/>
    </row>
    <row r="33" spans="1:14" ht="30" customHeight="1">
      <c r="A33" s="118" t="s">
        <v>3</v>
      </c>
      <c r="B33" s="119"/>
      <c r="C33" s="120">
        <f>C4</f>
        <v>0</v>
      </c>
      <c r="D33" s="121"/>
      <c r="E33" s="13" t="s">
        <v>4</v>
      </c>
      <c r="F33" s="122" t="str">
        <f>F4&amp;""</f>
        <v/>
      </c>
      <c r="G33" s="123"/>
      <c r="H33" s="118" t="s">
        <v>3</v>
      </c>
      <c r="I33" s="119"/>
      <c r="J33" s="120">
        <f>J4</f>
        <v>0</v>
      </c>
      <c r="K33" s="121"/>
      <c r="L33" s="13" t="s">
        <v>4</v>
      </c>
      <c r="M33" s="122" t="str">
        <f>M4&amp;""</f>
        <v/>
      </c>
      <c r="N33" s="123"/>
    </row>
    <row r="34" spans="1:14" ht="30" customHeight="1" thickBot="1">
      <c r="A34" s="132" t="s">
        <v>5</v>
      </c>
      <c r="B34" s="133"/>
      <c r="C34" s="128" t="e">
        <f>C5&amp;""</f>
        <v>#N/A</v>
      </c>
      <c r="D34" s="129"/>
      <c r="E34" s="14" t="s">
        <v>6</v>
      </c>
      <c r="F34" s="130" t="e">
        <f>F5&amp;""</f>
        <v>#N/A</v>
      </c>
      <c r="G34" s="131"/>
      <c r="H34" s="132" t="s">
        <v>5</v>
      </c>
      <c r="I34" s="133"/>
      <c r="J34" s="128" t="e">
        <f>C34</f>
        <v>#N/A</v>
      </c>
      <c r="K34" s="129"/>
      <c r="L34" s="14" t="s">
        <v>6</v>
      </c>
      <c r="M34" s="130" t="e">
        <f>F34</f>
        <v>#N/A</v>
      </c>
      <c r="N34" s="131"/>
    </row>
    <row r="35" spans="1:14" s="12" customFormat="1" ht="21" customHeight="1" thickBot="1"/>
    <row r="36" spans="1:14" s="12" customFormat="1" ht="30" customHeight="1">
      <c r="A36" s="15" t="s">
        <v>38</v>
      </c>
      <c r="B36" s="78" t="s">
        <v>16</v>
      </c>
      <c r="C36" s="18" t="s">
        <v>63</v>
      </c>
      <c r="D36" s="18" t="s">
        <v>9</v>
      </c>
      <c r="E36" s="18" t="s">
        <v>64</v>
      </c>
      <c r="F36" s="18" t="s">
        <v>138</v>
      </c>
      <c r="G36" s="19" t="s">
        <v>10</v>
      </c>
      <c r="H36" s="15" t="s">
        <v>38</v>
      </c>
      <c r="I36" s="78" t="s">
        <v>16</v>
      </c>
      <c r="J36" s="18" t="s">
        <v>63</v>
      </c>
      <c r="K36" s="18" t="s">
        <v>9</v>
      </c>
      <c r="L36" s="18" t="s">
        <v>64</v>
      </c>
      <c r="M36" s="18" t="s">
        <v>138</v>
      </c>
      <c r="N36" s="19" t="s">
        <v>10</v>
      </c>
    </row>
    <row r="37" spans="1:14" ht="30" customHeight="1">
      <c r="A37" s="126">
        <v>11</v>
      </c>
      <c r="B37" s="20" t="s">
        <v>173</v>
      </c>
      <c r="C37" s="7"/>
      <c r="D37" s="10"/>
      <c r="E37" s="10" t="str">
        <f>IF(C37="","",INDEX(data!$A$2:$E$23,MATCH('3年ダブルス'!$C$33,data!$B$2:$B$23,0),5))</f>
        <v/>
      </c>
      <c r="F37" s="11"/>
      <c r="G37" s="8"/>
      <c r="H37" s="126">
        <v>11</v>
      </c>
      <c r="I37" s="20" t="s">
        <v>174</v>
      </c>
      <c r="J37" s="7"/>
      <c r="K37" s="10"/>
      <c r="L37" s="10" t="str">
        <f>IF(J37="","",INDEX(data!$A$2:$E$23,MATCH('3年ダブルス'!$J$33,data!$B$2:$B$23,0),5))</f>
        <v/>
      </c>
      <c r="M37" s="11"/>
      <c r="N37" s="8"/>
    </row>
    <row r="38" spans="1:14" ht="30" customHeight="1">
      <c r="A38" s="127"/>
      <c r="B38" s="20" t="s">
        <v>173</v>
      </c>
      <c r="C38" s="7"/>
      <c r="D38" s="10"/>
      <c r="E38" s="10" t="str">
        <f>IF(C38="","",INDEX(data!$A$2:$E$23,MATCH('3年ダブルス'!$C$33,data!$B$2:$B$23,0),5))</f>
        <v/>
      </c>
      <c r="F38" s="7"/>
      <c r="G38" s="8"/>
      <c r="H38" s="127"/>
      <c r="I38" s="20" t="s">
        <v>174</v>
      </c>
      <c r="J38" s="7"/>
      <c r="K38" s="10"/>
      <c r="L38" s="10" t="str">
        <f>IF(J38="","",INDEX(data!$A$2:$E$23,MATCH('3年ダブルス'!$J$33,data!$B$2:$B$23,0),5))</f>
        <v/>
      </c>
      <c r="M38" s="7"/>
      <c r="N38" s="8"/>
    </row>
    <row r="39" spans="1:14" ht="30" customHeight="1">
      <c r="A39" s="126">
        <v>12</v>
      </c>
      <c r="B39" s="20" t="s">
        <v>173</v>
      </c>
      <c r="C39" s="7"/>
      <c r="D39" s="10"/>
      <c r="E39" s="10" t="str">
        <f>IF(C39="","",INDEX(data!$A$2:$E$23,MATCH('3年ダブルス'!$C$33,data!$B$2:$B$23,0),5))</f>
        <v/>
      </c>
      <c r="F39" s="7"/>
      <c r="G39" s="8"/>
      <c r="H39" s="126">
        <v>12</v>
      </c>
      <c r="I39" s="20" t="s">
        <v>174</v>
      </c>
      <c r="J39" s="7"/>
      <c r="K39" s="10"/>
      <c r="L39" s="10" t="str">
        <f>IF(J39="","",INDEX(data!$A$2:$E$23,MATCH('3年ダブルス'!$J$33,data!$B$2:$B$23,0),5))</f>
        <v/>
      </c>
      <c r="M39" s="7"/>
      <c r="N39" s="8"/>
    </row>
    <row r="40" spans="1:14" ht="30" customHeight="1">
      <c r="A40" s="127"/>
      <c r="B40" s="20" t="s">
        <v>173</v>
      </c>
      <c r="C40" s="7"/>
      <c r="D40" s="10"/>
      <c r="E40" s="10" t="str">
        <f>IF(C40="","",INDEX(data!$A$2:$E$23,MATCH('3年ダブルス'!$C$33,data!$B$2:$B$23,0),5))</f>
        <v/>
      </c>
      <c r="F40" s="7"/>
      <c r="G40" s="8"/>
      <c r="H40" s="127"/>
      <c r="I40" s="20" t="s">
        <v>174</v>
      </c>
      <c r="J40" s="7"/>
      <c r="K40" s="10"/>
      <c r="L40" s="10" t="str">
        <f>IF(J40="","",INDEX(data!$A$2:$E$23,MATCH('3年ダブルス'!$J$33,data!$B$2:$B$23,0),5))</f>
        <v/>
      </c>
      <c r="M40" s="7"/>
      <c r="N40" s="8"/>
    </row>
    <row r="41" spans="1:14" ht="30" customHeight="1">
      <c r="A41" s="126">
        <v>13</v>
      </c>
      <c r="B41" s="20" t="s">
        <v>173</v>
      </c>
      <c r="C41" s="7"/>
      <c r="D41" s="10"/>
      <c r="E41" s="10" t="str">
        <f>IF(C41="","",INDEX(data!$A$2:$E$23,MATCH('3年ダブルス'!$C$33,data!$B$2:$B$23,0),5))</f>
        <v/>
      </c>
      <c r="F41" s="7"/>
      <c r="G41" s="8"/>
      <c r="H41" s="126">
        <v>13</v>
      </c>
      <c r="I41" s="20" t="s">
        <v>174</v>
      </c>
      <c r="J41" s="7"/>
      <c r="K41" s="10"/>
      <c r="L41" s="10" t="str">
        <f>IF(J41="","",INDEX(data!$A$2:$E$23,MATCH('3年ダブルス'!$J$33,data!$B$2:$B$23,0),5))</f>
        <v/>
      </c>
      <c r="M41" s="7"/>
      <c r="N41" s="8"/>
    </row>
    <row r="42" spans="1:14" ht="30" customHeight="1">
      <c r="A42" s="127"/>
      <c r="B42" s="20" t="s">
        <v>173</v>
      </c>
      <c r="C42" s="7"/>
      <c r="D42" s="10"/>
      <c r="E42" s="10" t="str">
        <f>IF(C42="","",INDEX(data!$A$2:$E$23,MATCH('3年ダブルス'!$C$33,data!$B$2:$B$23,0),5))</f>
        <v/>
      </c>
      <c r="F42" s="7"/>
      <c r="G42" s="8"/>
      <c r="H42" s="127"/>
      <c r="I42" s="20" t="s">
        <v>174</v>
      </c>
      <c r="J42" s="7"/>
      <c r="K42" s="10"/>
      <c r="L42" s="10" t="str">
        <f>IF(J42="","",INDEX(data!$A$2:$E$23,MATCH('3年ダブルス'!$J$33,data!$B$2:$B$23,0),5))</f>
        <v/>
      </c>
      <c r="M42" s="7"/>
      <c r="N42" s="8"/>
    </row>
    <row r="43" spans="1:14" ht="30" customHeight="1">
      <c r="A43" s="126">
        <v>14</v>
      </c>
      <c r="B43" s="20" t="s">
        <v>173</v>
      </c>
      <c r="C43" s="7"/>
      <c r="D43" s="10"/>
      <c r="E43" s="10" t="str">
        <f>IF(C43="","",INDEX(data!$A$2:$E$23,MATCH('3年ダブルス'!$C$33,data!$B$2:$B$23,0),5))</f>
        <v/>
      </c>
      <c r="F43" s="9"/>
      <c r="G43" s="8"/>
      <c r="H43" s="126">
        <v>14</v>
      </c>
      <c r="I43" s="20" t="s">
        <v>174</v>
      </c>
      <c r="J43" s="7"/>
      <c r="K43" s="10"/>
      <c r="L43" s="10" t="str">
        <f>IF(J43="","",INDEX(data!$A$2:$E$23,MATCH('3年ダブルス'!$J$33,data!$B$2:$B$23,0),5))</f>
        <v/>
      </c>
      <c r="M43" s="9"/>
      <c r="N43" s="8"/>
    </row>
    <row r="44" spans="1:14" ht="30" customHeight="1">
      <c r="A44" s="127"/>
      <c r="B44" s="20" t="s">
        <v>173</v>
      </c>
      <c r="C44" s="7"/>
      <c r="D44" s="10"/>
      <c r="E44" s="10" t="str">
        <f>IF(C44="","",INDEX(data!$A$2:$E$23,MATCH('3年ダブルス'!$C$33,data!$B$2:$B$23,0),5))</f>
        <v/>
      </c>
      <c r="F44" s="7"/>
      <c r="G44" s="8"/>
      <c r="H44" s="127"/>
      <c r="I44" s="20" t="s">
        <v>174</v>
      </c>
      <c r="J44" s="7"/>
      <c r="K44" s="10"/>
      <c r="L44" s="10" t="str">
        <f>IF(J44="","",INDEX(data!$A$2:$E$23,MATCH('3年ダブルス'!$J$33,data!$B$2:$B$23,0),5))</f>
        <v/>
      </c>
      <c r="M44" s="7"/>
      <c r="N44" s="8"/>
    </row>
    <row r="45" spans="1:14" ht="30" customHeight="1">
      <c r="A45" s="126">
        <v>15</v>
      </c>
      <c r="B45" s="20" t="s">
        <v>173</v>
      </c>
      <c r="C45" s="7"/>
      <c r="D45" s="10"/>
      <c r="E45" s="10" t="str">
        <f>IF(C45="","",INDEX(data!$A$2:$E$23,MATCH('3年ダブルス'!$C$33,data!$B$2:$B$23,0),5))</f>
        <v/>
      </c>
      <c r="F45" s="7"/>
      <c r="G45" s="8"/>
      <c r="H45" s="126">
        <v>15</v>
      </c>
      <c r="I45" s="20" t="s">
        <v>174</v>
      </c>
      <c r="J45" s="7"/>
      <c r="K45" s="10"/>
      <c r="L45" s="10" t="str">
        <f>IF(J45="","",INDEX(data!$A$2:$E$23,MATCH('3年ダブルス'!$J$33,data!$B$2:$B$23,0),5))</f>
        <v/>
      </c>
      <c r="M45" s="7"/>
      <c r="N45" s="8"/>
    </row>
    <row r="46" spans="1:14" ht="30" customHeight="1">
      <c r="A46" s="127"/>
      <c r="B46" s="20" t="s">
        <v>173</v>
      </c>
      <c r="C46" s="7"/>
      <c r="D46" s="10"/>
      <c r="E46" s="10" t="str">
        <f>IF(C46="","",INDEX(data!$A$2:$E$23,MATCH('3年ダブルス'!$C$33,data!$B$2:$B$23,0),5))</f>
        <v/>
      </c>
      <c r="F46" s="7"/>
      <c r="G46" s="8"/>
      <c r="H46" s="127"/>
      <c r="I46" s="20" t="s">
        <v>174</v>
      </c>
      <c r="J46" s="7"/>
      <c r="K46" s="10"/>
      <c r="L46" s="10" t="str">
        <f>IF(J46="","",INDEX(data!$A$2:$E$23,MATCH('3年ダブルス'!$J$33,data!$B$2:$B$23,0),5))</f>
        <v/>
      </c>
      <c r="M46" s="7"/>
      <c r="N46" s="8"/>
    </row>
    <row r="47" spans="1:14" ht="30" customHeight="1">
      <c r="A47" s="126">
        <v>16</v>
      </c>
      <c r="B47" s="20" t="s">
        <v>173</v>
      </c>
      <c r="C47" s="7"/>
      <c r="D47" s="10"/>
      <c r="E47" s="10" t="str">
        <f>IF(C47="","",INDEX(data!$A$2:$E$23,MATCH('3年ダブルス'!$C$33,data!$B$2:$B$23,0),5))</f>
        <v/>
      </c>
      <c r="F47" s="7"/>
      <c r="G47" s="8"/>
      <c r="H47" s="126">
        <v>16</v>
      </c>
      <c r="I47" s="20" t="s">
        <v>174</v>
      </c>
      <c r="J47" s="7"/>
      <c r="K47" s="10"/>
      <c r="L47" s="10" t="str">
        <f>IF(J47="","",INDEX(data!$A$2:$E$23,MATCH('3年ダブルス'!$J$33,data!$B$2:$B$23,0),5))</f>
        <v/>
      </c>
      <c r="M47" s="7"/>
      <c r="N47" s="8"/>
    </row>
    <row r="48" spans="1:14" ht="30" customHeight="1">
      <c r="A48" s="127"/>
      <c r="B48" s="20" t="s">
        <v>173</v>
      </c>
      <c r="C48" s="7"/>
      <c r="D48" s="10"/>
      <c r="E48" s="10" t="str">
        <f>IF(C48="","",INDEX(data!$A$2:$E$23,MATCH('3年ダブルス'!$C$33,data!$B$2:$B$23,0),5))</f>
        <v/>
      </c>
      <c r="F48" s="7"/>
      <c r="G48" s="8"/>
      <c r="H48" s="127"/>
      <c r="I48" s="20" t="s">
        <v>174</v>
      </c>
      <c r="J48" s="7"/>
      <c r="K48" s="10"/>
      <c r="L48" s="10" t="str">
        <f>IF(J48="","",INDEX(data!$A$2:$E$23,MATCH('3年ダブルス'!$J$33,data!$B$2:$B$23,0),5))</f>
        <v/>
      </c>
      <c r="M48" s="7"/>
      <c r="N48" s="8"/>
    </row>
    <row r="49" spans="1:14" ht="30" customHeight="1">
      <c r="A49" s="126">
        <v>17</v>
      </c>
      <c r="B49" s="20" t="s">
        <v>173</v>
      </c>
      <c r="C49" s="7"/>
      <c r="D49" s="10"/>
      <c r="E49" s="10" t="str">
        <f>IF(C49="","",INDEX(data!$A$2:$E$23,MATCH('3年ダブルス'!$C$33,data!$B$2:$B$23,0),5))</f>
        <v/>
      </c>
      <c r="F49" s="7"/>
      <c r="G49" s="8"/>
      <c r="H49" s="126">
        <v>17</v>
      </c>
      <c r="I49" s="20" t="s">
        <v>174</v>
      </c>
      <c r="J49" s="7"/>
      <c r="K49" s="10"/>
      <c r="L49" s="10" t="str">
        <f>IF(J49="","",INDEX(data!$A$2:$E$23,MATCH('3年ダブルス'!$J$33,data!$B$2:$B$23,0),5))</f>
        <v/>
      </c>
      <c r="M49" s="7"/>
      <c r="N49" s="8"/>
    </row>
    <row r="50" spans="1:14" ht="30" customHeight="1">
      <c r="A50" s="127"/>
      <c r="B50" s="20" t="s">
        <v>173</v>
      </c>
      <c r="C50" s="7"/>
      <c r="D50" s="10"/>
      <c r="E50" s="10" t="str">
        <f>IF(C50="","",INDEX(data!$A$2:$E$23,MATCH('3年ダブルス'!$C$33,data!$B$2:$B$23,0),5))</f>
        <v/>
      </c>
      <c r="F50" s="7"/>
      <c r="G50" s="8"/>
      <c r="H50" s="127"/>
      <c r="I50" s="20" t="s">
        <v>174</v>
      </c>
      <c r="J50" s="7"/>
      <c r="K50" s="10"/>
      <c r="L50" s="10" t="str">
        <f>IF(J50="","",INDEX(data!$A$2:$E$23,MATCH('3年ダブルス'!$J$33,data!$B$2:$B$23,0),5))</f>
        <v/>
      </c>
      <c r="M50" s="7"/>
      <c r="N50" s="8"/>
    </row>
    <row r="51" spans="1:14" ht="30" customHeight="1">
      <c r="A51" s="126">
        <v>18</v>
      </c>
      <c r="B51" s="20" t="s">
        <v>173</v>
      </c>
      <c r="C51" s="7"/>
      <c r="D51" s="10"/>
      <c r="E51" s="10" t="str">
        <f>IF(C51="","",INDEX(data!$A$2:$E$23,MATCH('3年ダブルス'!$C$33,data!$B$2:$B$23,0),5))</f>
        <v/>
      </c>
      <c r="F51" s="7"/>
      <c r="G51" s="8"/>
      <c r="H51" s="126">
        <v>18</v>
      </c>
      <c r="I51" s="20" t="s">
        <v>174</v>
      </c>
      <c r="J51" s="7"/>
      <c r="K51" s="10"/>
      <c r="L51" s="10" t="str">
        <f>IF(J51="","",INDEX(data!$A$2:$E$23,MATCH('3年ダブルス'!$J$33,data!$B$2:$B$23,0),5))</f>
        <v/>
      </c>
      <c r="M51" s="7"/>
      <c r="N51" s="8"/>
    </row>
    <row r="52" spans="1:14" ht="30" customHeight="1">
      <c r="A52" s="127"/>
      <c r="B52" s="20" t="s">
        <v>173</v>
      </c>
      <c r="C52" s="7"/>
      <c r="D52" s="10"/>
      <c r="E52" s="10" t="str">
        <f>IF(C52="","",INDEX(data!$A$2:$E$23,MATCH('3年ダブルス'!$C$33,data!$B$2:$B$23,0),5))</f>
        <v/>
      </c>
      <c r="F52" s="7"/>
      <c r="G52" s="8"/>
      <c r="H52" s="127"/>
      <c r="I52" s="20" t="s">
        <v>174</v>
      </c>
      <c r="J52" s="7"/>
      <c r="K52" s="10"/>
      <c r="L52" s="10" t="str">
        <f>IF(J52="","",INDEX(data!$A$2:$E$23,MATCH('3年ダブルス'!$J$33,data!$B$2:$B$23,0),5))</f>
        <v/>
      </c>
      <c r="M52" s="7"/>
      <c r="N52" s="8"/>
    </row>
    <row r="53" spans="1:14" ht="30" customHeight="1">
      <c r="A53" s="126">
        <v>19</v>
      </c>
      <c r="B53" s="20" t="s">
        <v>173</v>
      </c>
      <c r="C53" s="7"/>
      <c r="D53" s="10"/>
      <c r="E53" s="10" t="str">
        <f>IF(C53="","",INDEX(data!$A$2:$E$23,MATCH('3年ダブルス'!$C$33,data!$B$2:$B$23,0),5))</f>
        <v/>
      </c>
      <c r="F53" s="7"/>
      <c r="G53" s="8"/>
      <c r="H53" s="126">
        <v>19</v>
      </c>
      <c r="I53" s="20" t="s">
        <v>174</v>
      </c>
      <c r="J53" s="7"/>
      <c r="K53" s="10"/>
      <c r="L53" s="10" t="str">
        <f>IF(J53="","",INDEX(data!$A$2:$E$23,MATCH('3年ダブルス'!$J$33,data!$B$2:$B$23,0),5))</f>
        <v/>
      </c>
      <c r="M53" s="7"/>
      <c r="N53" s="8"/>
    </row>
    <row r="54" spans="1:14" ht="30" customHeight="1">
      <c r="A54" s="127"/>
      <c r="B54" s="20" t="s">
        <v>173</v>
      </c>
      <c r="C54" s="7"/>
      <c r="D54" s="10"/>
      <c r="E54" s="10" t="str">
        <f>IF(C54="","",INDEX(data!$A$2:$E$23,MATCH('3年ダブルス'!$C$33,data!$B$2:$B$23,0),5))</f>
        <v/>
      </c>
      <c r="F54" s="7"/>
      <c r="G54" s="8"/>
      <c r="H54" s="127"/>
      <c r="I54" s="20" t="s">
        <v>174</v>
      </c>
      <c r="J54" s="7"/>
      <c r="K54" s="10"/>
      <c r="L54" s="10" t="str">
        <f>IF(J54="","",INDEX(data!$A$2:$E$23,MATCH('3年ダブルス'!$J$33,data!$B$2:$B$23,0),5))</f>
        <v/>
      </c>
      <c r="M54" s="7"/>
      <c r="N54" s="8"/>
    </row>
    <row r="55" spans="1:14" ht="30" customHeight="1">
      <c r="A55" s="126">
        <v>20</v>
      </c>
      <c r="B55" s="20" t="s">
        <v>173</v>
      </c>
      <c r="C55" s="7"/>
      <c r="D55" s="10"/>
      <c r="E55" s="10" t="str">
        <f>IF(C55="","",INDEX(data!$A$2:$E$23,MATCH('3年ダブルス'!$C$33,data!$B$2:$B$23,0),5))</f>
        <v/>
      </c>
      <c r="F55" s="7"/>
      <c r="G55" s="8"/>
      <c r="H55" s="126">
        <v>20</v>
      </c>
      <c r="I55" s="20" t="s">
        <v>174</v>
      </c>
      <c r="J55" s="7"/>
      <c r="K55" s="10"/>
      <c r="L55" s="10" t="str">
        <f>IF(J55="","",INDEX(data!$A$2:$E$23,MATCH('3年ダブルス'!$J$33,data!$B$2:$B$23,0),5))</f>
        <v/>
      </c>
      <c r="M55" s="7"/>
      <c r="N55" s="8"/>
    </row>
    <row r="56" spans="1:14" ht="30" customHeight="1" thickBot="1">
      <c r="A56" s="134"/>
      <c r="B56" s="33" t="s">
        <v>173</v>
      </c>
      <c r="C56" s="30"/>
      <c r="D56" s="31"/>
      <c r="E56" s="31" t="str">
        <f>IF(C56="","",INDEX(data!$A$2:$E$23,MATCH('3年ダブルス'!$C$33,data!$B$2:$B$23,0),5))</f>
        <v/>
      </c>
      <c r="F56" s="30"/>
      <c r="G56" s="32"/>
      <c r="H56" s="134"/>
      <c r="I56" s="33" t="s">
        <v>174</v>
      </c>
      <c r="J56" s="30"/>
      <c r="K56" s="31"/>
      <c r="L56" s="31" t="str">
        <f>IF(J56="","",INDEX(data!$A$2:$E$23,MATCH('3年ダブルス'!$J$33,data!$B$2:$B$23,0),5))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76">
    <mergeCell ref="A1:G1"/>
    <mergeCell ref="H1:N1"/>
    <mergeCell ref="A3:B3"/>
    <mergeCell ref="C3:G3"/>
    <mergeCell ref="H3:I3"/>
    <mergeCell ref="J3:N3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8:A9"/>
    <mergeCell ref="H8:H9"/>
    <mergeCell ref="A10:A11"/>
    <mergeCell ref="H10:H11"/>
    <mergeCell ref="A12:A13"/>
    <mergeCell ref="H12:H13"/>
    <mergeCell ref="A14:A15"/>
    <mergeCell ref="H14:H15"/>
    <mergeCell ref="A16:A17"/>
    <mergeCell ref="H16:H17"/>
    <mergeCell ref="A18:A19"/>
    <mergeCell ref="H18:H19"/>
    <mergeCell ref="A20:A21"/>
    <mergeCell ref="H20:H21"/>
    <mergeCell ref="A22:A23"/>
    <mergeCell ref="H22:H23"/>
    <mergeCell ref="A24:A25"/>
    <mergeCell ref="H24:H25"/>
    <mergeCell ref="A26:A27"/>
    <mergeCell ref="H26:H27"/>
    <mergeCell ref="A30:G30"/>
    <mergeCell ref="H30:N30"/>
    <mergeCell ref="A32:B32"/>
    <mergeCell ref="C32:G32"/>
    <mergeCell ref="H32:I32"/>
    <mergeCell ref="J32:N32"/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  <mergeCell ref="A37:A38"/>
    <mergeCell ref="H37:H38"/>
    <mergeCell ref="A39:A40"/>
    <mergeCell ref="H39:H40"/>
    <mergeCell ref="A41:A42"/>
    <mergeCell ref="H41:H42"/>
    <mergeCell ref="A43:A44"/>
    <mergeCell ref="H43:H44"/>
    <mergeCell ref="A45:A46"/>
    <mergeCell ref="H45:H46"/>
    <mergeCell ref="A47:A48"/>
    <mergeCell ref="H47:H48"/>
    <mergeCell ref="A55:A56"/>
    <mergeCell ref="H55:H56"/>
    <mergeCell ref="A49:A50"/>
    <mergeCell ref="H49:H50"/>
    <mergeCell ref="A51:A52"/>
    <mergeCell ref="H51:H52"/>
    <mergeCell ref="A53:A54"/>
    <mergeCell ref="H53:H54"/>
  </mergeCells>
  <phoneticPr fontId="17"/>
  <dataValidations count="2">
    <dataValidation imeMode="halfAlpha" allowBlank="1" showInputMessage="1" showErrorMessage="1" sqref="F8:G27 M8:N27 F37:G56 M37:N56" xr:uid="{00000000-0002-0000-0300-000000000000}"/>
    <dataValidation imeMode="hiragana" allowBlank="1" showInputMessage="1" showErrorMessage="1" sqref="D8:D27 D37:D56 K37:K56 K8:K27" xr:uid="{00000000-0002-0000-03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view="pageBreakPreview" zoomScaleNormal="100" zoomScaleSheetLayoutView="100" workbookViewId="0">
      <selection activeCell="J3" sqref="J3:N3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14" t="s">
        <v>161</v>
      </c>
      <c r="B1" s="114"/>
      <c r="C1" s="114"/>
      <c r="D1" s="114"/>
      <c r="E1" s="114"/>
      <c r="F1" s="114"/>
      <c r="G1" s="114"/>
      <c r="H1" s="114" t="s">
        <v>24</v>
      </c>
      <c r="I1" s="114"/>
      <c r="J1" s="114"/>
      <c r="K1" s="114"/>
      <c r="L1" s="114"/>
      <c r="M1" s="114"/>
      <c r="N1" s="114"/>
    </row>
    <row r="2" spans="1:14" s="12" customFormat="1" ht="18.75" customHeight="1" thickBot="1"/>
    <row r="3" spans="1:14" s="12" customFormat="1" ht="30" customHeight="1">
      <c r="A3" s="124" t="s">
        <v>2</v>
      </c>
      <c r="B3" s="125"/>
      <c r="C3" s="145" t="str">
        <f>表紙!C13&amp;" "&amp;表紙!F13</f>
        <v xml:space="preserve">令和７(２０２５)年度　ヨネックス杯争奪全十勝高校夏季バドミントン大会　兼
第７８回　北海道バドミントン選手権大会十勝地区予選会 </v>
      </c>
      <c r="D3" s="146"/>
      <c r="E3" s="146"/>
      <c r="F3" s="146"/>
      <c r="G3" s="147"/>
      <c r="H3" s="124" t="s">
        <v>2</v>
      </c>
      <c r="I3" s="125"/>
      <c r="J3" s="145" t="str">
        <f>C3</f>
        <v xml:space="preserve">令和７(２０２５)年度　ヨネックス杯争奪全十勝高校夏季バドミントン大会　兼
第７８回　北海道バドミントン選手権大会十勝地区予選会 </v>
      </c>
      <c r="K3" s="146"/>
      <c r="L3" s="146"/>
      <c r="M3" s="146"/>
      <c r="N3" s="147"/>
    </row>
    <row r="4" spans="1:14" ht="30" customHeight="1">
      <c r="A4" s="118" t="s">
        <v>3</v>
      </c>
      <c r="B4" s="119"/>
      <c r="C4" s="120"/>
      <c r="D4" s="121"/>
      <c r="E4" s="13" t="s">
        <v>4</v>
      </c>
      <c r="F4" s="122"/>
      <c r="G4" s="123"/>
      <c r="H4" s="118" t="s">
        <v>3</v>
      </c>
      <c r="I4" s="119"/>
      <c r="J4" s="120"/>
      <c r="K4" s="121"/>
      <c r="L4" s="13" t="s">
        <v>4</v>
      </c>
      <c r="M4" s="122"/>
      <c r="N4" s="123"/>
    </row>
    <row r="5" spans="1:14" ht="30" customHeight="1" thickBot="1">
      <c r="A5" s="132" t="s">
        <v>5</v>
      </c>
      <c r="B5" s="133"/>
      <c r="C5" s="128" t="e">
        <f>INDEX(data!$A$2:$D$23,MATCH($C$4,data!$B$2:$B$23,0),3)</f>
        <v>#N/A</v>
      </c>
      <c r="D5" s="129"/>
      <c r="E5" s="14" t="s">
        <v>6</v>
      </c>
      <c r="F5" s="130" t="e">
        <f>INDEX(data!$A$2:$D$23,MATCH($C$4,data!$B$2:$B$23,0),4)</f>
        <v>#N/A</v>
      </c>
      <c r="G5" s="131"/>
      <c r="H5" s="132" t="s">
        <v>5</v>
      </c>
      <c r="I5" s="133"/>
      <c r="J5" s="128" t="e">
        <f>INDEX(data!$A$2:$D$23,MATCH($J$4,data!$B$2:$B$23,0),3)</f>
        <v>#N/A</v>
      </c>
      <c r="K5" s="129"/>
      <c r="L5" s="14" t="s">
        <v>6</v>
      </c>
      <c r="M5" s="130" t="e">
        <f>INDEX(data!$A$2:$D$23,MATCH($J$4,data!$B$2:$B$23,0),4)</f>
        <v>#N/A</v>
      </c>
      <c r="N5" s="131"/>
    </row>
    <row r="6" spans="1:14" s="12" customFormat="1" ht="21" customHeight="1" thickBot="1"/>
    <row r="7" spans="1:14" s="12" customFormat="1" ht="30" customHeight="1">
      <c r="A7" s="15" t="s">
        <v>7</v>
      </c>
      <c r="B7" s="75" t="s">
        <v>16</v>
      </c>
      <c r="C7" s="18" t="s">
        <v>63</v>
      </c>
      <c r="D7" s="18" t="s">
        <v>9</v>
      </c>
      <c r="E7" s="18" t="s">
        <v>64</v>
      </c>
      <c r="F7" s="18" t="s">
        <v>138</v>
      </c>
      <c r="G7" s="19" t="s">
        <v>10</v>
      </c>
      <c r="H7" s="15" t="s">
        <v>7</v>
      </c>
      <c r="I7" s="75" t="s">
        <v>16</v>
      </c>
      <c r="J7" s="18" t="s">
        <v>63</v>
      </c>
      <c r="K7" s="18" t="s">
        <v>9</v>
      </c>
      <c r="L7" s="18" t="s">
        <v>64</v>
      </c>
      <c r="M7" s="18" t="s">
        <v>138</v>
      </c>
      <c r="N7" s="19" t="s">
        <v>10</v>
      </c>
    </row>
    <row r="8" spans="1:14" ht="30" customHeight="1">
      <c r="A8" s="76">
        <v>1</v>
      </c>
      <c r="B8" s="20" t="s">
        <v>25</v>
      </c>
      <c r="C8" s="7"/>
      <c r="D8" s="10"/>
      <c r="E8" s="10" t="str">
        <f>IF(C8="","",INDEX(data!$A$2:$E$23,MATCH('1部シングルス'!$C$4,data!$B$2:$B$23,0),5))</f>
        <v/>
      </c>
      <c r="F8" s="11"/>
      <c r="G8" s="8"/>
      <c r="H8" s="76">
        <v>1</v>
      </c>
      <c r="I8" s="20" t="s">
        <v>26</v>
      </c>
      <c r="J8" s="7"/>
      <c r="K8" s="10"/>
      <c r="L8" s="10" t="str">
        <f>IF(J8="","",INDEX(data!$A$2:$E$23,MATCH('1部シングルス'!$J$4,data!$B$2:$B$23,0),5))</f>
        <v/>
      </c>
      <c r="M8" s="11"/>
      <c r="N8" s="8"/>
    </row>
    <row r="9" spans="1:14" ht="30" customHeight="1">
      <c r="A9" s="76">
        <v>2</v>
      </c>
      <c r="B9" s="20" t="s">
        <v>25</v>
      </c>
      <c r="C9" s="7"/>
      <c r="D9" s="10"/>
      <c r="E9" s="10" t="str">
        <f>IF(C9="","",INDEX(data!$A$2:$E$23,MATCH('1部シングルス'!$C$4,data!$B$2:$B$23,0),5))</f>
        <v/>
      </c>
      <c r="F9" s="7"/>
      <c r="G9" s="8"/>
      <c r="H9" s="76">
        <v>2</v>
      </c>
      <c r="I9" s="20" t="s">
        <v>26</v>
      </c>
      <c r="J9" s="7"/>
      <c r="K9" s="10"/>
      <c r="L9" s="10" t="str">
        <f>IF(J9="","",INDEX(data!$A$2:$E$23,MATCH('1部シングルス'!$J$4,data!$B$2:$B$23,0),5))</f>
        <v/>
      </c>
      <c r="M9" s="7"/>
      <c r="N9" s="8"/>
    </row>
    <row r="10" spans="1:14" ht="30" customHeight="1">
      <c r="A10" s="76">
        <v>3</v>
      </c>
      <c r="B10" s="20" t="s">
        <v>25</v>
      </c>
      <c r="C10" s="7"/>
      <c r="D10" s="10"/>
      <c r="E10" s="10" t="str">
        <f>IF(C10="","",INDEX(data!$A$2:$E$23,MATCH('1部シングルス'!$C$4,data!$B$2:$B$23,0),5))</f>
        <v/>
      </c>
      <c r="F10" s="7"/>
      <c r="G10" s="8"/>
      <c r="H10" s="76">
        <v>3</v>
      </c>
      <c r="I10" s="20" t="s">
        <v>26</v>
      </c>
      <c r="J10" s="7"/>
      <c r="K10" s="10"/>
      <c r="L10" s="10" t="str">
        <f>IF(J10="","",INDEX(data!$A$2:$E$23,MATCH('1部シングルス'!$J$4,data!$B$2:$B$23,0),5))</f>
        <v/>
      </c>
      <c r="M10" s="7"/>
      <c r="N10" s="8"/>
    </row>
    <row r="11" spans="1:14" ht="30" customHeight="1">
      <c r="A11" s="76">
        <v>4</v>
      </c>
      <c r="B11" s="20" t="s">
        <v>25</v>
      </c>
      <c r="C11" s="7"/>
      <c r="D11" s="10"/>
      <c r="E11" s="10" t="str">
        <f>IF(C11="","",INDEX(data!$A$2:$E$23,MATCH('1部シングルス'!$C$4,data!$B$2:$B$23,0),5))</f>
        <v/>
      </c>
      <c r="F11" s="7"/>
      <c r="G11" s="8"/>
      <c r="H11" s="76">
        <v>4</v>
      </c>
      <c r="I11" s="20" t="s">
        <v>26</v>
      </c>
      <c r="J11" s="7"/>
      <c r="K11" s="10"/>
      <c r="L11" s="10" t="str">
        <f>IF(J11="","",INDEX(data!$A$2:$E$23,MATCH('1部シングルス'!$J$4,data!$B$2:$B$23,0),5))</f>
        <v/>
      </c>
      <c r="M11" s="7"/>
      <c r="N11" s="8"/>
    </row>
    <row r="12" spans="1:14" ht="30" customHeight="1">
      <c r="A12" s="76">
        <v>5</v>
      </c>
      <c r="B12" s="20" t="s">
        <v>25</v>
      </c>
      <c r="C12" s="7"/>
      <c r="D12" s="10"/>
      <c r="E12" s="10" t="str">
        <f>IF(C12="","",INDEX(data!$A$2:$E$23,MATCH('1部シングルス'!$C$4,data!$B$2:$B$23,0),5))</f>
        <v/>
      </c>
      <c r="F12" s="7"/>
      <c r="G12" s="8"/>
      <c r="H12" s="76">
        <v>5</v>
      </c>
      <c r="I12" s="20" t="s">
        <v>26</v>
      </c>
      <c r="J12" s="7"/>
      <c r="K12" s="10"/>
      <c r="L12" s="10" t="str">
        <f>IF(J12="","",INDEX(data!$A$2:$E$23,MATCH('1部シングルス'!$J$4,data!$B$2:$B$23,0),5))</f>
        <v/>
      </c>
      <c r="M12" s="7"/>
      <c r="N12" s="8"/>
    </row>
    <row r="13" spans="1:14" ht="30" customHeight="1">
      <c r="A13" s="76">
        <v>6</v>
      </c>
      <c r="B13" s="20" t="s">
        <v>25</v>
      </c>
      <c r="C13" s="7"/>
      <c r="D13" s="10"/>
      <c r="E13" s="10" t="str">
        <f>IF(C13="","",INDEX(data!$A$2:$E$23,MATCH('1部シングルス'!$C$4,data!$B$2:$B$23,0),5))</f>
        <v/>
      </c>
      <c r="F13" s="7"/>
      <c r="G13" s="8"/>
      <c r="H13" s="76">
        <v>6</v>
      </c>
      <c r="I13" s="20" t="s">
        <v>26</v>
      </c>
      <c r="J13" s="7"/>
      <c r="K13" s="10"/>
      <c r="L13" s="10" t="str">
        <f>IF(J13="","",INDEX(data!$A$2:$E$23,MATCH('1部シングルス'!$J$4,data!$B$2:$B$23,0),5))</f>
        <v/>
      </c>
      <c r="M13" s="7"/>
      <c r="N13" s="8"/>
    </row>
    <row r="14" spans="1:14" ht="30" customHeight="1">
      <c r="A14" s="76">
        <v>7</v>
      </c>
      <c r="B14" s="20" t="s">
        <v>25</v>
      </c>
      <c r="C14" s="7"/>
      <c r="D14" s="10"/>
      <c r="E14" s="10" t="str">
        <f>IF(C14="","",INDEX(data!$A$2:$E$23,MATCH('1部シングルス'!$C$4,data!$B$2:$B$23,0),5))</f>
        <v/>
      </c>
      <c r="F14" s="9"/>
      <c r="G14" s="8"/>
      <c r="H14" s="76">
        <v>7</v>
      </c>
      <c r="I14" s="20" t="s">
        <v>26</v>
      </c>
      <c r="J14" s="7"/>
      <c r="K14" s="10"/>
      <c r="L14" s="10" t="str">
        <f>IF(J14="","",INDEX(data!$A$2:$E$23,MATCH('1部シングルス'!$J$4,data!$B$2:$B$23,0),5))</f>
        <v/>
      </c>
      <c r="M14" s="9"/>
      <c r="N14" s="8"/>
    </row>
    <row r="15" spans="1:14" ht="30" customHeight="1">
      <c r="A15" s="76">
        <v>8</v>
      </c>
      <c r="B15" s="20" t="s">
        <v>25</v>
      </c>
      <c r="C15" s="7"/>
      <c r="D15" s="10"/>
      <c r="E15" s="10" t="str">
        <f>IF(C15="","",INDEX(data!$A$2:$E$23,MATCH('1部シングルス'!$C$4,data!$B$2:$B$23,0),5))</f>
        <v/>
      </c>
      <c r="F15" s="7"/>
      <c r="G15" s="8"/>
      <c r="H15" s="76">
        <v>8</v>
      </c>
      <c r="I15" s="20" t="s">
        <v>26</v>
      </c>
      <c r="J15" s="7"/>
      <c r="K15" s="10"/>
      <c r="L15" s="10" t="str">
        <f>IF(J15="","",INDEX(data!$A$2:$E$23,MATCH('1部シングルス'!$J$4,data!$B$2:$B$23,0),5))</f>
        <v/>
      </c>
      <c r="M15" s="7"/>
      <c r="N15" s="8"/>
    </row>
    <row r="16" spans="1:14" ht="30" customHeight="1">
      <c r="A16" s="76">
        <v>9</v>
      </c>
      <c r="B16" s="20" t="s">
        <v>25</v>
      </c>
      <c r="C16" s="7"/>
      <c r="D16" s="10"/>
      <c r="E16" s="10" t="str">
        <f>IF(C16="","",INDEX(data!$A$2:$E$23,MATCH('1部シングルス'!$C$4,data!$B$2:$B$23,0),5))</f>
        <v/>
      </c>
      <c r="F16" s="7"/>
      <c r="G16" s="8"/>
      <c r="H16" s="76">
        <v>9</v>
      </c>
      <c r="I16" s="20" t="s">
        <v>26</v>
      </c>
      <c r="J16" s="7"/>
      <c r="K16" s="10"/>
      <c r="L16" s="10" t="str">
        <f>IF(J16="","",INDEX(data!$A$2:$E$23,MATCH('1部シングルス'!$J$4,data!$B$2:$B$23,0),5))</f>
        <v/>
      </c>
      <c r="M16" s="7"/>
      <c r="N16" s="8"/>
    </row>
    <row r="17" spans="1:14" ht="30" customHeight="1">
      <c r="A17" s="76">
        <v>10</v>
      </c>
      <c r="B17" s="20" t="s">
        <v>25</v>
      </c>
      <c r="C17" s="7"/>
      <c r="D17" s="10"/>
      <c r="E17" s="10" t="str">
        <f>IF(C17="","",INDEX(data!$A$2:$E$23,MATCH('1部シングルス'!$C$4,data!$B$2:$B$23,0),5))</f>
        <v/>
      </c>
      <c r="F17" s="7"/>
      <c r="G17" s="8"/>
      <c r="H17" s="76">
        <v>10</v>
      </c>
      <c r="I17" s="20" t="s">
        <v>26</v>
      </c>
      <c r="J17" s="7"/>
      <c r="K17" s="10"/>
      <c r="L17" s="10" t="str">
        <f>IF(J17="","",INDEX(data!$A$2:$E$23,MATCH('1部シングルス'!$J$4,data!$B$2:$B$23,0),5))</f>
        <v/>
      </c>
      <c r="M17" s="7"/>
      <c r="N17" s="8"/>
    </row>
    <row r="18" spans="1:14" ht="30" customHeight="1">
      <c r="A18" s="76">
        <v>11</v>
      </c>
      <c r="B18" s="20" t="s">
        <v>25</v>
      </c>
      <c r="C18" s="7"/>
      <c r="D18" s="10"/>
      <c r="E18" s="10" t="str">
        <f>IF(C18="","",INDEX(data!$A$2:$E$23,MATCH('1部シングルス'!$C$4,data!$B$2:$B$23,0),5))</f>
        <v/>
      </c>
      <c r="F18" s="7"/>
      <c r="G18" s="8"/>
      <c r="H18" s="76">
        <v>11</v>
      </c>
      <c r="I18" s="20" t="s">
        <v>26</v>
      </c>
      <c r="J18" s="7"/>
      <c r="K18" s="10"/>
      <c r="L18" s="10" t="str">
        <f>IF(J18="","",INDEX(data!$A$2:$E$23,MATCH('1部シングルス'!$J$4,data!$B$2:$B$23,0),5))</f>
        <v/>
      </c>
      <c r="M18" s="7"/>
      <c r="N18" s="8"/>
    </row>
    <row r="19" spans="1:14" ht="30" customHeight="1">
      <c r="A19" s="76">
        <v>12</v>
      </c>
      <c r="B19" s="20" t="s">
        <v>25</v>
      </c>
      <c r="C19" s="7"/>
      <c r="D19" s="10"/>
      <c r="E19" s="10" t="str">
        <f>IF(C19="","",INDEX(data!$A$2:$E$23,MATCH('1部シングルス'!$C$4,data!$B$2:$B$23,0),5))</f>
        <v/>
      </c>
      <c r="F19" s="7"/>
      <c r="G19" s="8"/>
      <c r="H19" s="76">
        <v>12</v>
      </c>
      <c r="I19" s="20" t="s">
        <v>26</v>
      </c>
      <c r="J19" s="7"/>
      <c r="K19" s="10"/>
      <c r="L19" s="10" t="str">
        <f>IF(J19="","",INDEX(data!$A$2:$E$23,MATCH('1部シングルス'!$J$4,data!$B$2:$B$23,0),5))</f>
        <v/>
      </c>
      <c r="M19" s="7"/>
      <c r="N19" s="8"/>
    </row>
    <row r="20" spans="1:14" ht="30" customHeight="1">
      <c r="A20" s="76">
        <v>13</v>
      </c>
      <c r="B20" s="20" t="s">
        <v>25</v>
      </c>
      <c r="C20" s="7"/>
      <c r="D20" s="10"/>
      <c r="E20" s="10" t="str">
        <f>IF(C20="","",INDEX(data!$A$2:$E$23,MATCH('1部シングルス'!$C$4,data!$B$2:$B$23,0),5))</f>
        <v/>
      </c>
      <c r="F20" s="7"/>
      <c r="G20" s="8"/>
      <c r="H20" s="76">
        <v>13</v>
      </c>
      <c r="I20" s="20" t="s">
        <v>26</v>
      </c>
      <c r="J20" s="7"/>
      <c r="K20" s="10"/>
      <c r="L20" s="10" t="str">
        <f>IF(J20="","",INDEX(data!$A$2:$E$23,MATCH('1部シングルス'!$J$4,data!$B$2:$B$23,0),5))</f>
        <v/>
      </c>
      <c r="M20" s="7"/>
      <c r="N20" s="8"/>
    </row>
    <row r="21" spans="1:14" ht="30" customHeight="1">
      <c r="A21" s="76">
        <v>14</v>
      </c>
      <c r="B21" s="20" t="s">
        <v>25</v>
      </c>
      <c r="C21" s="7"/>
      <c r="D21" s="10"/>
      <c r="E21" s="10" t="str">
        <f>IF(C21="","",INDEX(data!$A$2:$E$23,MATCH('1部シングルス'!$C$4,data!$B$2:$B$23,0),5))</f>
        <v/>
      </c>
      <c r="F21" s="7"/>
      <c r="G21" s="8"/>
      <c r="H21" s="76">
        <v>14</v>
      </c>
      <c r="I21" s="20" t="s">
        <v>26</v>
      </c>
      <c r="J21" s="7"/>
      <c r="K21" s="10"/>
      <c r="L21" s="10" t="str">
        <f>IF(J21="","",INDEX(data!$A$2:$E$23,MATCH('1部シングルス'!$J$4,data!$B$2:$B$23,0),5))</f>
        <v/>
      </c>
      <c r="M21" s="7"/>
      <c r="N21" s="8"/>
    </row>
    <row r="22" spans="1:14" ht="30" customHeight="1">
      <c r="A22" s="76">
        <v>15</v>
      </c>
      <c r="B22" s="20" t="s">
        <v>25</v>
      </c>
      <c r="C22" s="7"/>
      <c r="D22" s="10"/>
      <c r="E22" s="10" t="str">
        <f>IF(C22="","",INDEX(data!$A$2:$E$23,MATCH('1部シングルス'!$C$4,data!$B$2:$B$23,0),5))</f>
        <v/>
      </c>
      <c r="F22" s="7"/>
      <c r="G22" s="8"/>
      <c r="H22" s="76">
        <v>15</v>
      </c>
      <c r="I22" s="20" t="s">
        <v>26</v>
      </c>
      <c r="J22" s="7"/>
      <c r="K22" s="10"/>
      <c r="L22" s="10" t="str">
        <f>IF(J22="","",INDEX(data!$A$2:$E$23,MATCH('1部シングルス'!$J$4,data!$B$2:$B$23,0),5))</f>
        <v/>
      </c>
      <c r="M22" s="7"/>
      <c r="N22" s="8"/>
    </row>
    <row r="23" spans="1:14" ht="30" customHeight="1">
      <c r="A23" s="76">
        <v>16</v>
      </c>
      <c r="B23" s="20" t="s">
        <v>25</v>
      </c>
      <c r="C23" s="7"/>
      <c r="D23" s="10"/>
      <c r="E23" s="10" t="str">
        <f>IF(C23="","",INDEX(data!$A$2:$E$23,MATCH('1部シングルス'!$C$4,data!$B$2:$B$23,0),5))</f>
        <v/>
      </c>
      <c r="F23" s="7"/>
      <c r="G23" s="8"/>
      <c r="H23" s="76">
        <v>16</v>
      </c>
      <c r="I23" s="20" t="s">
        <v>26</v>
      </c>
      <c r="J23" s="7"/>
      <c r="K23" s="10"/>
      <c r="L23" s="10" t="str">
        <f>IF(J23="","",INDEX(data!$A$2:$E$23,MATCH('1部シングルス'!$J$4,data!$B$2:$B$23,0),5))</f>
        <v/>
      </c>
      <c r="M23" s="7"/>
      <c r="N23" s="8"/>
    </row>
    <row r="24" spans="1:14" ht="30" customHeight="1">
      <c r="A24" s="76">
        <v>17</v>
      </c>
      <c r="B24" s="20" t="s">
        <v>25</v>
      </c>
      <c r="C24" s="7"/>
      <c r="D24" s="10"/>
      <c r="E24" s="10" t="str">
        <f>IF(C24="","",INDEX(data!$A$2:$E$23,MATCH('1部シングルス'!$C$4,data!$B$2:$B$23,0),5))</f>
        <v/>
      </c>
      <c r="F24" s="7"/>
      <c r="G24" s="8"/>
      <c r="H24" s="76">
        <v>17</v>
      </c>
      <c r="I24" s="20" t="s">
        <v>26</v>
      </c>
      <c r="J24" s="7"/>
      <c r="K24" s="10"/>
      <c r="L24" s="10" t="str">
        <f>IF(J24="","",INDEX(data!$A$2:$E$23,MATCH('1部シングルス'!$J$4,data!$B$2:$B$23,0),5))</f>
        <v/>
      </c>
      <c r="M24" s="7"/>
      <c r="N24" s="8"/>
    </row>
    <row r="25" spans="1:14" ht="30" customHeight="1">
      <c r="A25" s="76">
        <v>18</v>
      </c>
      <c r="B25" s="20" t="s">
        <v>25</v>
      </c>
      <c r="C25" s="7"/>
      <c r="D25" s="10"/>
      <c r="E25" s="10" t="str">
        <f>IF(C25="","",INDEX(data!$A$2:$E$23,MATCH('1部シングルス'!$C$4,data!$B$2:$B$23,0),5))</f>
        <v/>
      </c>
      <c r="F25" s="7"/>
      <c r="G25" s="8"/>
      <c r="H25" s="76">
        <v>18</v>
      </c>
      <c r="I25" s="20" t="s">
        <v>26</v>
      </c>
      <c r="J25" s="7"/>
      <c r="K25" s="10"/>
      <c r="L25" s="10" t="str">
        <f>IF(J25="","",INDEX(data!$A$2:$E$23,MATCH('1部シングルス'!$J$4,data!$B$2:$B$23,0),5))</f>
        <v/>
      </c>
      <c r="M25" s="7"/>
      <c r="N25" s="8"/>
    </row>
    <row r="26" spans="1:14" ht="30" customHeight="1">
      <c r="A26" s="76">
        <v>19</v>
      </c>
      <c r="B26" s="20" t="s">
        <v>25</v>
      </c>
      <c r="C26" s="7"/>
      <c r="D26" s="10"/>
      <c r="E26" s="10" t="str">
        <f>IF(C26="","",INDEX(data!$A$2:$E$23,MATCH('1部シングルス'!$C$4,data!$B$2:$B$23,0),5))</f>
        <v/>
      </c>
      <c r="F26" s="7"/>
      <c r="G26" s="8"/>
      <c r="H26" s="76">
        <v>19</v>
      </c>
      <c r="I26" s="20" t="s">
        <v>26</v>
      </c>
      <c r="J26" s="7"/>
      <c r="K26" s="10"/>
      <c r="L26" s="10" t="str">
        <f>IF(J26="","",INDEX(data!$A$2:$E$23,MATCH('1部シングルス'!$J$4,data!$B$2:$B$23,0),5))</f>
        <v/>
      </c>
      <c r="M26" s="7"/>
      <c r="N26" s="8"/>
    </row>
    <row r="27" spans="1:14" ht="30" customHeight="1" thickBot="1">
      <c r="A27" s="29">
        <v>20</v>
      </c>
      <c r="B27" s="33" t="s">
        <v>25</v>
      </c>
      <c r="C27" s="30"/>
      <c r="D27" s="31"/>
      <c r="E27" s="31" t="str">
        <f>IF(C27="","",INDEX(data!$A$2:$E$23,MATCH('1部シングルス'!$C$4,data!$B$2:$B$23,0),5))</f>
        <v/>
      </c>
      <c r="F27" s="81"/>
      <c r="G27" s="32"/>
      <c r="H27" s="29">
        <v>20</v>
      </c>
      <c r="I27" s="33" t="s">
        <v>26</v>
      </c>
      <c r="J27" s="30"/>
      <c r="K27" s="31"/>
      <c r="L27" s="31" t="str">
        <f>IF(J27="","",INDEX(data!$A$2:$E$23,MATCH('1部シングルス'!$J$4,data!$B$2:$B$23,0),5))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14" t="s">
        <v>161</v>
      </c>
      <c r="B30" s="114"/>
      <c r="C30" s="114"/>
      <c r="D30" s="114"/>
      <c r="E30" s="114"/>
      <c r="F30" s="114"/>
      <c r="G30" s="114"/>
      <c r="H30" s="114" t="s">
        <v>24</v>
      </c>
      <c r="I30" s="114"/>
      <c r="J30" s="114"/>
      <c r="K30" s="114"/>
      <c r="L30" s="114"/>
      <c r="M30" s="114"/>
      <c r="N30" s="114"/>
    </row>
    <row r="31" spans="1:14" s="12" customFormat="1" ht="18.75" customHeight="1" thickBot="1"/>
    <row r="32" spans="1:14" s="12" customFormat="1" ht="30" customHeight="1">
      <c r="A32" s="124" t="s">
        <v>2</v>
      </c>
      <c r="B32" s="125"/>
      <c r="C32" s="115" t="str">
        <f>C3</f>
        <v xml:space="preserve">令和７(２０２５)年度　ヨネックス杯争奪全十勝高校夏季バドミントン大会　兼
第７８回　北海道バドミントン選手権大会十勝地区予選会 </v>
      </c>
      <c r="D32" s="116"/>
      <c r="E32" s="116"/>
      <c r="F32" s="116"/>
      <c r="G32" s="117"/>
      <c r="H32" s="124" t="s">
        <v>2</v>
      </c>
      <c r="I32" s="125"/>
      <c r="J32" s="115" t="str">
        <f>C3</f>
        <v xml:space="preserve">令和７(２０２５)年度　ヨネックス杯争奪全十勝高校夏季バドミントン大会　兼
第７８回　北海道バドミントン選手権大会十勝地区予選会 </v>
      </c>
      <c r="K32" s="116"/>
      <c r="L32" s="116"/>
      <c r="M32" s="116"/>
      <c r="N32" s="117"/>
    </row>
    <row r="33" spans="1:14" ht="30" customHeight="1">
      <c r="A33" s="118" t="s">
        <v>3</v>
      </c>
      <c r="B33" s="119"/>
      <c r="C33" s="120">
        <f>C4</f>
        <v>0</v>
      </c>
      <c r="D33" s="121"/>
      <c r="E33" s="13" t="s">
        <v>4</v>
      </c>
      <c r="F33" s="122" t="str">
        <f>F4&amp;""</f>
        <v/>
      </c>
      <c r="G33" s="123"/>
      <c r="H33" s="118" t="s">
        <v>3</v>
      </c>
      <c r="I33" s="119"/>
      <c r="J33" s="120">
        <f>J4</f>
        <v>0</v>
      </c>
      <c r="K33" s="121"/>
      <c r="L33" s="13" t="s">
        <v>4</v>
      </c>
      <c r="M33" s="122" t="str">
        <f>M4&amp;""</f>
        <v/>
      </c>
      <c r="N33" s="123"/>
    </row>
    <row r="34" spans="1:14" ht="30" customHeight="1" thickBot="1">
      <c r="A34" s="132" t="s">
        <v>5</v>
      </c>
      <c r="B34" s="133"/>
      <c r="C34" s="128" t="e">
        <f>C5&amp;""</f>
        <v>#N/A</v>
      </c>
      <c r="D34" s="129"/>
      <c r="E34" s="14" t="s">
        <v>6</v>
      </c>
      <c r="F34" s="130" t="e">
        <f>F5&amp;""</f>
        <v>#N/A</v>
      </c>
      <c r="G34" s="131"/>
      <c r="H34" s="132" t="s">
        <v>5</v>
      </c>
      <c r="I34" s="133"/>
      <c r="J34" s="128" t="e">
        <f>C34</f>
        <v>#N/A</v>
      </c>
      <c r="K34" s="129"/>
      <c r="L34" s="14" t="s">
        <v>6</v>
      </c>
      <c r="M34" s="130" t="e">
        <f>F34</f>
        <v>#N/A</v>
      </c>
      <c r="N34" s="131"/>
    </row>
    <row r="35" spans="1:14" s="12" customFormat="1" ht="21" customHeight="1" thickBot="1"/>
    <row r="36" spans="1:14" s="12" customFormat="1" ht="30" customHeight="1">
      <c r="A36" s="15" t="s">
        <v>38</v>
      </c>
      <c r="B36" s="75" t="s">
        <v>16</v>
      </c>
      <c r="C36" s="18" t="s">
        <v>63</v>
      </c>
      <c r="D36" s="18" t="s">
        <v>9</v>
      </c>
      <c r="E36" s="18" t="s">
        <v>64</v>
      </c>
      <c r="F36" s="18" t="s">
        <v>138</v>
      </c>
      <c r="G36" s="19" t="s">
        <v>10</v>
      </c>
      <c r="H36" s="15" t="s">
        <v>38</v>
      </c>
      <c r="I36" s="75" t="s">
        <v>16</v>
      </c>
      <c r="J36" s="18" t="s">
        <v>63</v>
      </c>
      <c r="K36" s="18" t="s">
        <v>9</v>
      </c>
      <c r="L36" s="18" t="s">
        <v>64</v>
      </c>
      <c r="M36" s="18" t="s">
        <v>138</v>
      </c>
      <c r="N36" s="19" t="s">
        <v>10</v>
      </c>
    </row>
    <row r="37" spans="1:14" ht="30" customHeight="1">
      <c r="A37" s="76">
        <v>21</v>
      </c>
      <c r="B37" s="20" t="s">
        <v>25</v>
      </c>
      <c r="C37" s="7"/>
      <c r="D37" s="10"/>
      <c r="E37" s="10" t="str">
        <f>IF(C37="","",INDEX(data!$A$2:$E$23,MATCH('1部シングルス'!$C$33,data!$B$2:$B$23,0),5))</f>
        <v/>
      </c>
      <c r="F37" s="11"/>
      <c r="G37" s="8"/>
      <c r="H37" s="76">
        <v>21</v>
      </c>
      <c r="I37" s="20" t="s">
        <v>26</v>
      </c>
      <c r="J37" s="7"/>
      <c r="K37" s="10"/>
      <c r="L37" s="10" t="str">
        <f>IF(J37="","",INDEX(data!$A$2:$E$23,MATCH('1部シングルス'!$J$33,data!$B$2:$B$23,0),5))</f>
        <v/>
      </c>
      <c r="M37" s="11"/>
      <c r="N37" s="8"/>
    </row>
    <row r="38" spans="1:14" ht="30" customHeight="1">
      <c r="A38" s="76">
        <v>22</v>
      </c>
      <c r="B38" s="20" t="s">
        <v>25</v>
      </c>
      <c r="C38" s="7"/>
      <c r="D38" s="10"/>
      <c r="E38" s="10" t="str">
        <f>IF(C38="","",INDEX(data!$A$2:$E$23,MATCH('1部シングルス'!$C$33,data!$B$2:$B$23,0),5))</f>
        <v/>
      </c>
      <c r="F38" s="7"/>
      <c r="G38" s="8"/>
      <c r="H38" s="76">
        <v>22</v>
      </c>
      <c r="I38" s="20" t="s">
        <v>26</v>
      </c>
      <c r="J38" s="7"/>
      <c r="K38" s="10"/>
      <c r="L38" s="10" t="str">
        <f>IF(J38="","",INDEX(data!$A$2:$E$23,MATCH('1部シングルス'!$J$33,data!$B$2:$B$23,0),5))</f>
        <v/>
      </c>
      <c r="M38" s="7"/>
      <c r="N38" s="8"/>
    </row>
    <row r="39" spans="1:14" ht="30" customHeight="1">
      <c r="A39" s="76">
        <v>23</v>
      </c>
      <c r="B39" s="20" t="s">
        <v>25</v>
      </c>
      <c r="C39" s="7"/>
      <c r="D39" s="10"/>
      <c r="E39" s="10" t="str">
        <f>IF(C39="","",INDEX(data!$A$2:$E$23,MATCH('1部シングルス'!$C$33,data!$B$2:$B$23,0),5))</f>
        <v/>
      </c>
      <c r="F39" s="7"/>
      <c r="G39" s="8"/>
      <c r="H39" s="76">
        <v>23</v>
      </c>
      <c r="I39" s="20" t="s">
        <v>26</v>
      </c>
      <c r="J39" s="7"/>
      <c r="K39" s="10"/>
      <c r="L39" s="10" t="str">
        <f>IF(J39="","",INDEX(data!$A$2:$E$23,MATCH('1部シングルス'!$J$33,data!$B$2:$B$23,0),5))</f>
        <v/>
      </c>
      <c r="M39" s="7"/>
      <c r="N39" s="8"/>
    </row>
    <row r="40" spans="1:14" ht="30" customHeight="1">
      <c r="A40" s="76">
        <v>24</v>
      </c>
      <c r="B40" s="20" t="s">
        <v>25</v>
      </c>
      <c r="C40" s="7"/>
      <c r="D40" s="10"/>
      <c r="E40" s="10" t="str">
        <f>IF(C40="","",INDEX(data!$A$2:$E$23,MATCH('1部シングルス'!$C$33,data!$B$2:$B$23,0),5))</f>
        <v/>
      </c>
      <c r="F40" s="7"/>
      <c r="G40" s="8"/>
      <c r="H40" s="76">
        <v>24</v>
      </c>
      <c r="I40" s="20" t="s">
        <v>26</v>
      </c>
      <c r="J40" s="7"/>
      <c r="K40" s="10"/>
      <c r="L40" s="10" t="str">
        <f>IF(J40="","",INDEX(data!$A$2:$E$23,MATCH('1部シングルス'!$J$33,data!$B$2:$B$23,0),5))</f>
        <v/>
      </c>
      <c r="M40" s="7"/>
      <c r="N40" s="8"/>
    </row>
    <row r="41" spans="1:14" ht="30" customHeight="1">
      <c r="A41" s="76">
        <v>25</v>
      </c>
      <c r="B41" s="20" t="s">
        <v>25</v>
      </c>
      <c r="C41" s="7"/>
      <c r="D41" s="10"/>
      <c r="E41" s="10" t="str">
        <f>IF(C41="","",INDEX(data!$A$2:$E$23,MATCH('1部シングルス'!$C$33,data!$B$2:$B$23,0),5))</f>
        <v/>
      </c>
      <c r="F41" s="7"/>
      <c r="G41" s="8"/>
      <c r="H41" s="76">
        <v>25</v>
      </c>
      <c r="I41" s="20" t="s">
        <v>26</v>
      </c>
      <c r="J41" s="7"/>
      <c r="K41" s="10"/>
      <c r="L41" s="10" t="str">
        <f>IF(J41="","",INDEX(data!$A$2:$E$23,MATCH('1部シングルス'!$J$33,data!$B$2:$B$23,0),5))</f>
        <v/>
      </c>
      <c r="M41" s="7"/>
      <c r="N41" s="8"/>
    </row>
    <row r="42" spans="1:14" ht="30" customHeight="1">
      <c r="A42" s="76">
        <v>26</v>
      </c>
      <c r="B42" s="20" t="s">
        <v>25</v>
      </c>
      <c r="C42" s="7"/>
      <c r="D42" s="10"/>
      <c r="E42" s="10" t="str">
        <f>IF(C42="","",INDEX(data!$A$2:$E$23,MATCH('1部シングルス'!$C$33,data!$B$2:$B$23,0),5))</f>
        <v/>
      </c>
      <c r="F42" s="7"/>
      <c r="G42" s="8"/>
      <c r="H42" s="76">
        <v>26</v>
      </c>
      <c r="I42" s="20" t="s">
        <v>26</v>
      </c>
      <c r="J42" s="7"/>
      <c r="K42" s="10"/>
      <c r="L42" s="10" t="str">
        <f>IF(J42="","",INDEX(data!$A$2:$E$23,MATCH('1部シングルス'!$J$33,data!$B$2:$B$23,0),5))</f>
        <v/>
      </c>
      <c r="M42" s="7"/>
      <c r="N42" s="8"/>
    </row>
    <row r="43" spans="1:14" ht="30" customHeight="1">
      <c r="A43" s="76">
        <v>27</v>
      </c>
      <c r="B43" s="20" t="s">
        <v>25</v>
      </c>
      <c r="C43" s="7"/>
      <c r="D43" s="10"/>
      <c r="E43" s="10" t="str">
        <f>IF(C43="","",INDEX(data!$A$2:$E$23,MATCH('1部シングルス'!$C$33,data!$B$2:$B$23,0),5))</f>
        <v/>
      </c>
      <c r="F43" s="9"/>
      <c r="G43" s="8"/>
      <c r="H43" s="76">
        <v>27</v>
      </c>
      <c r="I43" s="20" t="s">
        <v>26</v>
      </c>
      <c r="J43" s="7"/>
      <c r="K43" s="10"/>
      <c r="L43" s="10" t="str">
        <f>IF(J43="","",INDEX(data!$A$2:$E$23,MATCH('1部シングルス'!$J$33,data!$B$2:$B$23,0),5))</f>
        <v/>
      </c>
      <c r="M43" s="9"/>
      <c r="N43" s="8"/>
    </row>
    <row r="44" spans="1:14" ht="30" customHeight="1">
      <c r="A44" s="76">
        <v>28</v>
      </c>
      <c r="B44" s="20" t="s">
        <v>25</v>
      </c>
      <c r="C44" s="7"/>
      <c r="D44" s="10"/>
      <c r="E44" s="10" t="str">
        <f>IF(C44="","",INDEX(data!$A$2:$E$23,MATCH('1部シングルス'!$C$33,data!$B$2:$B$23,0),5))</f>
        <v/>
      </c>
      <c r="F44" s="7"/>
      <c r="G44" s="8"/>
      <c r="H44" s="76">
        <v>28</v>
      </c>
      <c r="I44" s="20" t="s">
        <v>26</v>
      </c>
      <c r="J44" s="7"/>
      <c r="K44" s="10"/>
      <c r="L44" s="10" t="str">
        <f>IF(J44="","",INDEX(data!$A$2:$E$23,MATCH('1部シングルス'!$J$33,data!$B$2:$B$23,0),5))</f>
        <v/>
      </c>
      <c r="M44" s="7"/>
      <c r="N44" s="8"/>
    </row>
    <row r="45" spans="1:14" ht="30" customHeight="1">
      <c r="A45" s="76">
        <v>29</v>
      </c>
      <c r="B45" s="20" t="s">
        <v>25</v>
      </c>
      <c r="C45" s="7"/>
      <c r="D45" s="10"/>
      <c r="E45" s="10" t="str">
        <f>IF(C45="","",INDEX(data!$A$2:$E$23,MATCH('1部シングルス'!$C$33,data!$B$2:$B$23,0),5))</f>
        <v/>
      </c>
      <c r="F45" s="7"/>
      <c r="G45" s="8"/>
      <c r="H45" s="76">
        <v>29</v>
      </c>
      <c r="I45" s="20" t="s">
        <v>26</v>
      </c>
      <c r="J45" s="7"/>
      <c r="K45" s="10"/>
      <c r="L45" s="10" t="str">
        <f>IF(J45="","",INDEX(data!$A$2:$E$23,MATCH('1部シングルス'!$J$33,data!$B$2:$B$23,0),5))</f>
        <v/>
      </c>
      <c r="M45" s="7"/>
      <c r="N45" s="8"/>
    </row>
    <row r="46" spans="1:14" ht="30" customHeight="1">
      <c r="A46" s="76">
        <v>30</v>
      </c>
      <c r="B46" s="20" t="s">
        <v>25</v>
      </c>
      <c r="C46" s="7"/>
      <c r="D46" s="10"/>
      <c r="E46" s="10" t="str">
        <f>IF(C46="","",INDEX(data!$A$2:$E$23,MATCH('1部シングルス'!$C$33,data!$B$2:$B$23,0),5))</f>
        <v/>
      </c>
      <c r="F46" s="7"/>
      <c r="G46" s="8"/>
      <c r="H46" s="76">
        <v>30</v>
      </c>
      <c r="I46" s="20" t="s">
        <v>26</v>
      </c>
      <c r="J46" s="7"/>
      <c r="K46" s="10"/>
      <c r="L46" s="10" t="str">
        <f>IF(J46="","",INDEX(data!$A$2:$E$23,MATCH('1部シングルス'!$J$33,data!$B$2:$B$23,0),5))</f>
        <v/>
      </c>
      <c r="M46" s="7"/>
      <c r="N46" s="8"/>
    </row>
    <row r="47" spans="1:14" ht="30" customHeight="1">
      <c r="A47" s="76">
        <v>31</v>
      </c>
      <c r="B47" s="20" t="s">
        <v>25</v>
      </c>
      <c r="C47" s="7"/>
      <c r="D47" s="10"/>
      <c r="E47" s="10" t="str">
        <f>IF(C47="","",INDEX(data!$A$2:$E$23,MATCH('1部シングルス'!$C$33,data!$B$2:$B$23,0),5))</f>
        <v/>
      </c>
      <c r="F47" s="7"/>
      <c r="G47" s="8"/>
      <c r="H47" s="76">
        <v>31</v>
      </c>
      <c r="I47" s="20" t="s">
        <v>26</v>
      </c>
      <c r="J47" s="7"/>
      <c r="K47" s="10"/>
      <c r="L47" s="10" t="str">
        <f>IF(J47="","",INDEX(data!$A$2:$E$23,MATCH('1部シングルス'!$J$33,data!$B$2:$B$23,0),5))</f>
        <v/>
      </c>
      <c r="M47" s="7"/>
      <c r="N47" s="8"/>
    </row>
    <row r="48" spans="1:14" ht="30" customHeight="1">
      <c r="A48" s="76">
        <v>32</v>
      </c>
      <c r="B48" s="20" t="s">
        <v>25</v>
      </c>
      <c r="C48" s="7"/>
      <c r="D48" s="10"/>
      <c r="E48" s="10" t="str">
        <f>IF(C48="","",INDEX(data!$A$2:$E$23,MATCH('1部シングルス'!$C$33,data!$B$2:$B$23,0),5))</f>
        <v/>
      </c>
      <c r="F48" s="7"/>
      <c r="G48" s="8"/>
      <c r="H48" s="76">
        <v>32</v>
      </c>
      <c r="I48" s="20" t="s">
        <v>26</v>
      </c>
      <c r="J48" s="7"/>
      <c r="K48" s="10"/>
      <c r="L48" s="10" t="str">
        <f>IF(J48="","",INDEX(data!$A$2:$E$23,MATCH('1部シングルス'!$J$33,data!$B$2:$B$23,0),5))</f>
        <v/>
      </c>
      <c r="M48" s="7"/>
      <c r="N48" s="8"/>
    </row>
    <row r="49" spans="1:14" ht="30" customHeight="1">
      <c r="A49" s="76">
        <v>33</v>
      </c>
      <c r="B49" s="20" t="s">
        <v>25</v>
      </c>
      <c r="C49" s="7"/>
      <c r="D49" s="10"/>
      <c r="E49" s="10" t="str">
        <f>IF(C49="","",INDEX(data!$A$2:$E$23,MATCH('1部シングルス'!$C$33,data!$B$2:$B$23,0),5))</f>
        <v/>
      </c>
      <c r="F49" s="7"/>
      <c r="G49" s="8"/>
      <c r="H49" s="76">
        <v>33</v>
      </c>
      <c r="I49" s="20" t="s">
        <v>26</v>
      </c>
      <c r="J49" s="7"/>
      <c r="K49" s="10"/>
      <c r="L49" s="10" t="str">
        <f>IF(J49="","",INDEX(data!$A$2:$E$23,MATCH('1部シングルス'!$J$33,data!$B$2:$B$23,0),5))</f>
        <v/>
      </c>
      <c r="M49" s="7"/>
      <c r="N49" s="8"/>
    </row>
    <row r="50" spans="1:14" ht="30" customHeight="1">
      <c r="A50" s="76">
        <v>34</v>
      </c>
      <c r="B50" s="20" t="s">
        <v>25</v>
      </c>
      <c r="C50" s="7"/>
      <c r="D50" s="10"/>
      <c r="E50" s="10" t="str">
        <f>IF(C50="","",INDEX(data!$A$2:$E$23,MATCH('1部シングルス'!$C$33,data!$B$2:$B$23,0),5))</f>
        <v/>
      </c>
      <c r="F50" s="7"/>
      <c r="G50" s="8"/>
      <c r="H50" s="76">
        <v>34</v>
      </c>
      <c r="I50" s="20" t="s">
        <v>26</v>
      </c>
      <c r="J50" s="7"/>
      <c r="K50" s="10"/>
      <c r="L50" s="10" t="str">
        <f>IF(J50="","",INDEX(data!$A$2:$E$23,MATCH('1部シングルス'!$J$33,data!$B$2:$B$23,0),5))</f>
        <v/>
      </c>
      <c r="M50" s="7"/>
      <c r="N50" s="8"/>
    </row>
    <row r="51" spans="1:14" ht="30" customHeight="1">
      <c r="A51" s="76">
        <v>35</v>
      </c>
      <c r="B51" s="20" t="s">
        <v>25</v>
      </c>
      <c r="C51" s="7"/>
      <c r="D51" s="10"/>
      <c r="E51" s="10" t="str">
        <f>IF(C51="","",INDEX(data!$A$2:$E$23,MATCH('1部シングルス'!$C$33,data!$B$2:$B$23,0),5))</f>
        <v/>
      </c>
      <c r="F51" s="7"/>
      <c r="G51" s="8"/>
      <c r="H51" s="76">
        <v>35</v>
      </c>
      <c r="I51" s="20" t="s">
        <v>26</v>
      </c>
      <c r="J51" s="7"/>
      <c r="K51" s="10"/>
      <c r="L51" s="10" t="str">
        <f>IF(J51="","",INDEX(data!$A$2:$E$23,MATCH('1部シングルス'!$J$33,data!$B$2:$B$23,0),5))</f>
        <v/>
      </c>
      <c r="M51" s="7"/>
      <c r="N51" s="8"/>
    </row>
    <row r="52" spans="1:14" ht="30" customHeight="1">
      <c r="A52" s="76">
        <v>36</v>
      </c>
      <c r="B52" s="20" t="s">
        <v>25</v>
      </c>
      <c r="C52" s="7"/>
      <c r="D52" s="10"/>
      <c r="E52" s="10" t="str">
        <f>IF(C52="","",INDEX(data!$A$2:$E$23,MATCH('1部シングルス'!$C$33,data!$B$2:$B$23,0),5))</f>
        <v/>
      </c>
      <c r="F52" s="7"/>
      <c r="G52" s="8"/>
      <c r="H52" s="76">
        <v>36</v>
      </c>
      <c r="I52" s="20" t="s">
        <v>26</v>
      </c>
      <c r="J52" s="7"/>
      <c r="K52" s="10"/>
      <c r="L52" s="10" t="str">
        <f>IF(J52="","",INDEX(data!$A$2:$E$23,MATCH('1部シングルス'!$J$33,data!$B$2:$B$23,0),5))</f>
        <v/>
      </c>
      <c r="M52" s="7"/>
      <c r="N52" s="8"/>
    </row>
    <row r="53" spans="1:14" ht="30" customHeight="1">
      <c r="A53" s="76">
        <v>37</v>
      </c>
      <c r="B53" s="20" t="s">
        <v>25</v>
      </c>
      <c r="C53" s="7"/>
      <c r="D53" s="10"/>
      <c r="E53" s="10" t="str">
        <f>IF(C53="","",INDEX(data!$A$2:$E$23,MATCH('1部シングルス'!$C$33,data!$B$2:$B$23,0),5))</f>
        <v/>
      </c>
      <c r="F53" s="7"/>
      <c r="G53" s="8"/>
      <c r="H53" s="76">
        <v>37</v>
      </c>
      <c r="I53" s="20" t="s">
        <v>26</v>
      </c>
      <c r="J53" s="7"/>
      <c r="K53" s="10"/>
      <c r="L53" s="10" t="str">
        <f>IF(J53="","",INDEX(data!$A$2:$E$23,MATCH('1部シングルス'!$J$33,data!$B$2:$B$23,0),5))</f>
        <v/>
      </c>
      <c r="M53" s="7"/>
      <c r="N53" s="8"/>
    </row>
    <row r="54" spans="1:14" ht="30" customHeight="1">
      <c r="A54" s="76">
        <v>38</v>
      </c>
      <c r="B54" s="20" t="s">
        <v>25</v>
      </c>
      <c r="C54" s="7"/>
      <c r="D54" s="10"/>
      <c r="E54" s="10" t="str">
        <f>IF(C54="","",INDEX(data!$A$2:$E$23,MATCH('1部シングルス'!$C$33,data!$B$2:$B$23,0),5))</f>
        <v/>
      </c>
      <c r="F54" s="7"/>
      <c r="G54" s="8"/>
      <c r="H54" s="76">
        <v>38</v>
      </c>
      <c r="I54" s="20" t="s">
        <v>26</v>
      </c>
      <c r="J54" s="7"/>
      <c r="K54" s="10"/>
      <c r="L54" s="10" t="str">
        <f>IF(J54="","",INDEX(data!$A$2:$E$23,MATCH('1部シングルス'!$J$33,data!$B$2:$B$23,0),5))</f>
        <v/>
      </c>
      <c r="M54" s="7"/>
      <c r="N54" s="8"/>
    </row>
    <row r="55" spans="1:14" ht="30" customHeight="1">
      <c r="A55" s="76">
        <v>39</v>
      </c>
      <c r="B55" s="20" t="s">
        <v>25</v>
      </c>
      <c r="C55" s="7"/>
      <c r="D55" s="10"/>
      <c r="E55" s="10" t="str">
        <f>IF(C55="","",INDEX(data!$A$2:$E$23,MATCH('1部シングルス'!$C$33,data!$B$2:$B$23,0),5))</f>
        <v/>
      </c>
      <c r="F55" s="7"/>
      <c r="G55" s="8"/>
      <c r="H55" s="76">
        <v>39</v>
      </c>
      <c r="I55" s="20" t="s">
        <v>26</v>
      </c>
      <c r="J55" s="7"/>
      <c r="K55" s="10"/>
      <c r="L55" s="10" t="str">
        <f>IF(J55="","",INDEX(data!$A$2:$E$23,MATCH('1部シングルス'!$J$33,data!$B$2:$B$23,0),5))</f>
        <v/>
      </c>
      <c r="M55" s="7"/>
      <c r="N55" s="8"/>
    </row>
    <row r="56" spans="1:14" ht="30" customHeight="1" thickBot="1">
      <c r="A56" s="29">
        <v>40</v>
      </c>
      <c r="B56" s="33" t="s">
        <v>25</v>
      </c>
      <c r="C56" s="30"/>
      <c r="D56" s="31"/>
      <c r="E56" s="31" t="str">
        <f>IF(C56="","",INDEX(data!$A$2:$E$23,MATCH('1部シングルス'!$C$33,data!$B$2:$B$23,0),5))</f>
        <v/>
      </c>
      <c r="F56" s="81"/>
      <c r="G56" s="32"/>
      <c r="H56" s="29">
        <v>40</v>
      </c>
      <c r="I56" s="33" t="s">
        <v>26</v>
      </c>
      <c r="J56" s="30"/>
      <c r="K56" s="31"/>
      <c r="L56" s="31" t="str">
        <f>IF(J56="","",INDEX(data!$A$2:$E$23,MATCH('1部シングルス'!$J$33,data!$B$2:$B$23,0),5))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36">
    <mergeCell ref="A1:G1"/>
    <mergeCell ref="H1:N1"/>
    <mergeCell ref="A3:B3"/>
    <mergeCell ref="C3:G3"/>
    <mergeCell ref="H3:I3"/>
    <mergeCell ref="J3:N3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30:G30"/>
    <mergeCell ref="H30:N30"/>
    <mergeCell ref="A32:B32"/>
    <mergeCell ref="C32:G32"/>
    <mergeCell ref="H32:I32"/>
    <mergeCell ref="J32:N32"/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</mergeCells>
  <phoneticPr fontId="17"/>
  <dataValidations count="2">
    <dataValidation imeMode="halfAlpha" allowBlank="1" showInputMessage="1" showErrorMessage="1" sqref="F8:G27 M8:N27 F37:G56 M37:N56" xr:uid="{00000000-0002-0000-0400-000000000000}"/>
    <dataValidation imeMode="hiragana" allowBlank="1" showInputMessage="1" showErrorMessage="1" sqref="D8:D27 D37:D56 K37:K56 K8:K27" xr:uid="{00000000-0002-0000-04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view="pageBreakPreview" zoomScaleNormal="100" zoomScaleSheetLayoutView="100" workbookViewId="0">
      <selection activeCell="J3" sqref="J3:N3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14" t="s">
        <v>27</v>
      </c>
      <c r="B1" s="114"/>
      <c r="C1" s="114"/>
      <c r="D1" s="114"/>
      <c r="E1" s="114"/>
      <c r="F1" s="114"/>
      <c r="G1" s="114"/>
      <c r="H1" s="114" t="s">
        <v>28</v>
      </c>
      <c r="I1" s="114"/>
      <c r="J1" s="114"/>
      <c r="K1" s="114"/>
      <c r="L1" s="114"/>
      <c r="M1" s="114"/>
      <c r="N1" s="114"/>
    </row>
    <row r="2" spans="1:14" s="12" customFormat="1" ht="18.75" customHeight="1" thickBot="1"/>
    <row r="3" spans="1:14" s="12" customFormat="1" ht="30" customHeight="1">
      <c r="A3" s="124" t="s">
        <v>2</v>
      </c>
      <c r="B3" s="125"/>
      <c r="C3" s="148" t="str">
        <f>表紙!C13&amp;" "&amp;表紙!F13</f>
        <v xml:space="preserve">令和７(２０２５)年度　ヨネックス杯争奪全十勝高校夏季バドミントン大会　兼
第７８回　北海道バドミントン選手権大会十勝地区予選会 </v>
      </c>
      <c r="D3" s="149"/>
      <c r="E3" s="149"/>
      <c r="F3" s="149"/>
      <c r="G3" s="150"/>
      <c r="H3" s="124" t="s">
        <v>2</v>
      </c>
      <c r="I3" s="125"/>
      <c r="J3" s="148" t="str">
        <f>C3</f>
        <v xml:space="preserve">令和７(２０２５)年度　ヨネックス杯争奪全十勝高校夏季バドミントン大会　兼
第７８回　北海道バドミントン選手権大会十勝地区予選会 </v>
      </c>
      <c r="K3" s="149"/>
      <c r="L3" s="149"/>
      <c r="M3" s="149"/>
      <c r="N3" s="150"/>
    </row>
    <row r="4" spans="1:14" ht="30" customHeight="1">
      <c r="A4" s="118" t="s">
        <v>3</v>
      </c>
      <c r="B4" s="119"/>
      <c r="C4" s="120"/>
      <c r="D4" s="121"/>
      <c r="E4" s="13" t="s">
        <v>4</v>
      </c>
      <c r="F4" s="122"/>
      <c r="G4" s="123"/>
      <c r="H4" s="118" t="s">
        <v>3</v>
      </c>
      <c r="I4" s="119"/>
      <c r="J4" s="120"/>
      <c r="K4" s="121"/>
      <c r="L4" s="13" t="s">
        <v>4</v>
      </c>
      <c r="M4" s="122"/>
      <c r="N4" s="123"/>
    </row>
    <row r="5" spans="1:14" ht="30" customHeight="1" thickBot="1">
      <c r="A5" s="132" t="s">
        <v>5</v>
      </c>
      <c r="B5" s="133"/>
      <c r="C5" s="128" t="e">
        <f>INDEX(data!$A$2:$D$23,MATCH($C$4,data!$B$2:$B$23,0),3)</f>
        <v>#N/A</v>
      </c>
      <c r="D5" s="129"/>
      <c r="E5" s="14" t="s">
        <v>6</v>
      </c>
      <c r="F5" s="130" t="e">
        <f>INDEX(data!$A$2:$D$23,MATCH($C$4,data!$B$2:$B$23,0),4)</f>
        <v>#N/A</v>
      </c>
      <c r="G5" s="131"/>
      <c r="H5" s="132" t="s">
        <v>5</v>
      </c>
      <c r="I5" s="133"/>
      <c r="J5" s="128" t="e">
        <f>INDEX(data!$A$2:$D$23,MATCH($J$4,data!$B$2:$B$23,0),3)</f>
        <v>#N/A</v>
      </c>
      <c r="K5" s="129"/>
      <c r="L5" s="14" t="s">
        <v>6</v>
      </c>
      <c r="M5" s="130" t="e">
        <f>INDEX(data!$A$2:$D$23,MATCH($J$4,data!$B$2:$B$23,0),4)</f>
        <v>#N/A</v>
      </c>
      <c r="N5" s="131"/>
    </row>
    <row r="6" spans="1:14" s="12" customFormat="1" ht="21" customHeight="1" thickBot="1"/>
    <row r="7" spans="1:14" s="12" customFormat="1" ht="30" customHeight="1">
      <c r="A7" s="15" t="s">
        <v>7</v>
      </c>
      <c r="B7" s="75" t="s">
        <v>16</v>
      </c>
      <c r="C7" s="18" t="s">
        <v>63</v>
      </c>
      <c r="D7" s="18" t="s">
        <v>9</v>
      </c>
      <c r="E7" s="18" t="s">
        <v>64</v>
      </c>
      <c r="F7" s="18" t="s">
        <v>138</v>
      </c>
      <c r="G7" s="19" t="s">
        <v>10</v>
      </c>
      <c r="H7" s="15" t="s">
        <v>7</v>
      </c>
      <c r="I7" s="75" t="s">
        <v>16</v>
      </c>
      <c r="J7" s="18" t="s">
        <v>63</v>
      </c>
      <c r="K7" s="18" t="s">
        <v>9</v>
      </c>
      <c r="L7" s="18" t="s">
        <v>64</v>
      </c>
      <c r="M7" s="18" t="s">
        <v>138</v>
      </c>
      <c r="N7" s="19" t="s">
        <v>10</v>
      </c>
    </row>
    <row r="8" spans="1:14" ht="30" customHeight="1">
      <c r="A8" s="76">
        <v>1</v>
      </c>
      <c r="B8" s="20" t="s">
        <v>29</v>
      </c>
      <c r="C8" s="7"/>
      <c r="D8" s="10"/>
      <c r="E8" s="10" t="str">
        <f>IF(C8="","",INDEX(data!$A$2:$E$23,MATCH('２部シングルス'!$C$4,data!$B$2:$B$23,0),5))</f>
        <v/>
      </c>
      <c r="F8" s="11"/>
      <c r="G8" s="8"/>
      <c r="H8" s="76">
        <v>1</v>
      </c>
      <c r="I8" s="20" t="s">
        <v>30</v>
      </c>
      <c r="J8" s="7"/>
      <c r="K8" s="10"/>
      <c r="L8" s="10" t="str">
        <f>IF(J8="","",INDEX(data!$A$2:$E$23,MATCH('２部シングルス'!$J$4,data!$B$2:$B$23,0),5))</f>
        <v/>
      </c>
      <c r="M8" s="11"/>
      <c r="N8" s="8"/>
    </row>
    <row r="9" spans="1:14" ht="30" customHeight="1">
      <c r="A9" s="76">
        <v>2</v>
      </c>
      <c r="B9" s="20" t="s">
        <v>29</v>
      </c>
      <c r="C9" s="7"/>
      <c r="D9" s="10"/>
      <c r="E9" s="10" t="str">
        <f>IF(C9="","",INDEX(data!$A$2:$E$23,MATCH('２部シングルス'!$C$4,data!$B$2:$B$23,0),5))</f>
        <v/>
      </c>
      <c r="F9" s="7"/>
      <c r="G9" s="8"/>
      <c r="H9" s="76">
        <v>2</v>
      </c>
      <c r="I9" s="20" t="s">
        <v>30</v>
      </c>
      <c r="J9" s="7"/>
      <c r="K9" s="10"/>
      <c r="L9" s="10" t="str">
        <f>IF(J9="","",INDEX(data!$A$2:$E$23,MATCH('２部シングルス'!$J$4,data!$B$2:$B$23,0),5))</f>
        <v/>
      </c>
      <c r="M9" s="7"/>
      <c r="N9" s="8"/>
    </row>
    <row r="10" spans="1:14" ht="30" customHeight="1">
      <c r="A10" s="76">
        <v>3</v>
      </c>
      <c r="B10" s="20" t="s">
        <v>29</v>
      </c>
      <c r="C10" s="7"/>
      <c r="D10" s="10"/>
      <c r="E10" s="10" t="str">
        <f>IF(C10="","",INDEX(data!$A$2:$E$23,MATCH('２部シングルス'!$C$4,data!$B$2:$B$23,0),5))</f>
        <v/>
      </c>
      <c r="F10" s="7"/>
      <c r="G10" s="8"/>
      <c r="H10" s="76">
        <v>3</v>
      </c>
      <c r="I10" s="20" t="s">
        <v>30</v>
      </c>
      <c r="J10" s="7"/>
      <c r="K10" s="10"/>
      <c r="L10" s="10" t="str">
        <f>IF(J10="","",INDEX(data!$A$2:$E$23,MATCH('２部シングルス'!$J$4,data!$B$2:$B$23,0),5))</f>
        <v/>
      </c>
      <c r="M10" s="7"/>
      <c r="N10" s="8"/>
    </row>
    <row r="11" spans="1:14" ht="30" customHeight="1">
      <c r="A11" s="76">
        <v>4</v>
      </c>
      <c r="B11" s="20" t="s">
        <v>29</v>
      </c>
      <c r="C11" s="7"/>
      <c r="D11" s="10"/>
      <c r="E11" s="10" t="str">
        <f>IF(C11="","",INDEX(data!$A$2:$E$23,MATCH('２部シングルス'!$C$4,data!$B$2:$B$23,0),5))</f>
        <v/>
      </c>
      <c r="F11" s="7"/>
      <c r="G11" s="8"/>
      <c r="H11" s="76">
        <v>4</v>
      </c>
      <c r="I11" s="20" t="s">
        <v>30</v>
      </c>
      <c r="J11" s="7"/>
      <c r="K11" s="10"/>
      <c r="L11" s="10" t="str">
        <f>IF(J11="","",INDEX(data!$A$2:$E$23,MATCH('２部シングルス'!$J$4,data!$B$2:$B$23,0),5))</f>
        <v/>
      </c>
      <c r="M11" s="7"/>
      <c r="N11" s="8"/>
    </row>
    <row r="12" spans="1:14" ht="30" customHeight="1">
      <c r="A12" s="76">
        <v>5</v>
      </c>
      <c r="B12" s="20" t="s">
        <v>29</v>
      </c>
      <c r="C12" s="7"/>
      <c r="D12" s="10"/>
      <c r="E12" s="10" t="str">
        <f>IF(C12="","",INDEX(data!$A$2:$E$23,MATCH('２部シングルス'!$C$4,data!$B$2:$B$23,0),5))</f>
        <v/>
      </c>
      <c r="F12" s="7"/>
      <c r="G12" s="8"/>
      <c r="H12" s="76">
        <v>5</v>
      </c>
      <c r="I12" s="20" t="s">
        <v>30</v>
      </c>
      <c r="J12" s="7"/>
      <c r="K12" s="10"/>
      <c r="L12" s="10" t="str">
        <f>IF(J12="","",INDEX(data!$A$2:$E$23,MATCH('２部シングルス'!$J$4,data!$B$2:$B$23,0),5))</f>
        <v/>
      </c>
      <c r="M12" s="7"/>
      <c r="N12" s="8"/>
    </row>
    <row r="13" spans="1:14" ht="30" customHeight="1">
      <c r="A13" s="76">
        <v>6</v>
      </c>
      <c r="B13" s="20" t="s">
        <v>29</v>
      </c>
      <c r="C13" s="7"/>
      <c r="D13" s="10"/>
      <c r="E13" s="10" t="str">
        <f>IF(C13="","",INDEX(data!$A$2:$E$23,MATCH('２部シングルス'!$C$4,data!$B$2:$B$23,0),5))</f>
        <v/>
      </c>
      <c r="F13" s="7"/>
      <c r="G13" s="8"/>
      <c r="H13" s="76">
        <v>6</v>
      </c>
      <c r="I13" s="20" t="s">
        <v>30</v>
      </c>
      <c r="J13" s="7"/>
      <c r="K13" s="10"/>
      <c r="L13" s="10" t="str">
        <f>IF(J13="","",INDEX(data!$A$2:$E$23,MATCH('２部シングルス'!$J$4,data!$B$2:$B$23,0),5))</f>
        <v/>
      </c>
      <c r="M13" s="7"/>
      <c r="N13" s="8"/>
    </row>
    <row r="14" spans="1:14" ht="30" customHeight="1">
      <c r="A14" s="76">
        <v>7</v>
      </c>
      <c r="B14" s="20" t="s">
        <v>29</v>
      </c>
      <c r="C14" s="7"/>
      <c r="D14" s="10"/>
      <c r="E14" s="10" t="str">
        <f>IF(C14="","",INDEX(data!$A$2:$E$23,MATCH('２部シングルス'!$C$4,data!$B$2:$B$23,0),5))</f>
        <v/>
      </c>
      <c r="F14" s="9"/>
      <c r="G14" s="8"/>
      <c r="H14" s="76">
        <v>7</v>
      </c>
      <c r="I14" s="20" t="s">
        <v>30</v>
      </c>
      <c r="J14" s="7"/>
      <c r="K14" s="10"/>
      <c r="L14" s="10" t="str">
        <f>IF(J14="","",INDEX(data!$A$2:$E$23,MATCH('２部シングルス'!$J$4,data!$B$2:$B$23,0),5))</f>
        <v/>
      </c>
      <c r="M14" s="9"/>
      <c r="N14" s="8"/>
    </row>
    <row r="15" spans="1:14" ht="30" customHeight="1">
      <c r="A15" s="76">
        <v>8</v>
      </c>
      <c r="B15" s="20" t="s">
        <v>29</v>
      </c>
      <c r="C15" s="7"/>
      <c r="D15" s="10"/>
      <c r="E15" s="10" t="str">
        <f>IF(C15="","",INDEX(data!$A$2:$E$23,MATCH('２部シングルス'!$C$4,data!$B$2:$B$23,0),5))</f>
        <v/>
      </c>
      <c r="F15" s="7"/>
      <c r="G15" s="8"/>
      <c r="H15" s="76">
        <v>8</v>
      </c>
      <c r="I15" s="20" t="s">
        <v>30</v>
      </c>
      <c r="J15" s="7"/>
      <c r="K15" s="10"/>
      <c r="L15" s="10" t="str">
        <f>IF(J15="","",INDEX(data!$A$2:$E$23,MATCH('２部シングルス'!$J$4,data!$B$2:$B$23,0),5))</f>
        <v/>
      </c>
      <c r="M15" s="7"/>
      <c r="N15" s="8"/>
    </row>
    <row r="16" spans="1:14" ht="30" customHeight="1">
      <c r="A16" s="76">
        <v>9</v>
      </c>
      <c r="B16" s="20" t="s">
        <v>29</v>
      </c>
      <c r="C16" s="7"/>
      <c r="D16" s="10"/>
      <c r="E16" s="10" t="str">
        <f>IF(C16="","",INDEX(data!$A$2:$E$23,MATCH('２部シングルス'!$C$4,data!$B$2:$B$23,0),5))</f>
        <v/>
      </c>
      <c r="F16" s="7"/>
      <c r="G16" s="8"/>
      <c r="H16" s="76">
        <v>9</v>
      </c>
      <c r="I16" s="20" t="s">
        <v>30</v>
      </c>
      <c r="J16" s="7"/>
      <c r="K16" s="10"/>
      <c r="L16" s="10" t="str">
        <f>IF(J16="","",INDEX(data!$A$2:$E$23,MATCH('２部シングルス'!$J$4,data!$B$2:$B$23,0),5))</f>
        <v/>
      </c>
      <c r="M16" s="7"/>
      <c r="N16" s="8"/>
    </row>
    <row r="17" spans="1:14" ht="30" customHeight="1">
      <c r="A17" s="76">
        <v>10</v>
      </c>
      <c r="B17" s="20" t="s">
        <v>29</v>
      </c>
      <c r="C17" s="7"/>
      <c r="D17" s="10"/>
      <c r="E17" s="10" t="str">
        <f>IF(C17="","",INDEX(data!$A$2:$E$23,MATCH('２部シングルス'!$C$4,data!$B$2:$B$23,0),5))</f>
        <v/>
      </c>
      <c r="F17" s="7"/>
      <c r="G17" s="8"/>
      <c r="H17" s="76">
        <v>10</v>
      </c>
      <c r="I17" s="20" t="s">
        <v>30</v>
      </c>
      <c r="J17" s="7"/>
      <c r="K17" s="10"/>
      <c r="L17" s="10" t="str">
        <f>IF(J17="","",INDEX(data!$A$2:$E$23,MATCH('２部シングルス'!$J$4,data!$B$2:$B$23,0),5))</f>
        <v/>
      </c>
      <c r="M17" s="7"/>
      <c r="N17" s="8"/>
    </row>
    <row r="18" spans="1:14" ht="30" customHeight="1">
      <c r="A18" s="76">
        <v>11</v>
      </c>
      <c r="B18" s="20" t="s">
        <v>29</v>
      </c>
      <c r="C18" s="7"/>
      <c r="D18" s="10"/>
      <c r="E18" s="10" t="str">
        <f>IF(C18="","",INDEX(data!$A$2:$E$23,MATCH('２部シングルス'!$C$4,data!$B$2:$B$23,0),5))</f>
        <v/>
      </c>
      <c r="F18" s="7"/>
      <c r="G18" s="8"/>
      <c r="H18" s="76">
        <v>11</v>
      </c>
      <c r="I18" s="20" t="s">
        <v>30</v>
      </c>
      <c r="J18" s="7"/>
      <c r="K18" s="10"/>
      <c r="L18" s="10" t="str">
        <f>IF(J18="","",INDEX(data!$A$2:$E$23,MATCH('２部シングルス'!$J$4,data!$B$2:$B$23,0),5))</f>
        <v/>
      </c>
      <c r="M18" s="7"/>
      <c r="N18" s="8"/>
    </row>
    <row r="19" spans="1:14" ht="30" customHeight="1">
      <c r="A19" s="76">
        <v>12</v>
      </c>
      <c r="B19" s="20" t="s">
        <v>29</v>
      </c>
      <c r="C19" s="7"/>
      <c r="D19" s="10"/>
      <c r="E19" s="10" t="str">
        <f>IF(C19="","",INDEX(data!$A$2:$E$23,MATCH('２部シングルス'!$C$4,data!$B$2:$B$23,0),5))</f>
        <v/>
      </c>
      <c r="F19" s="7"/>
      <c r="G19" s="8"/>
      <c r="H19" s="76">
        <v>12</v>
      </c>
      <c r="I19" s="20" t="s">
        <v>30</v>
      </c>
      <c r="J19" s="7"/>
      <c r="K19" s="10"/>
      <c r="L19" s="10" t="str">
        <f>IF(J19="","",INDEX(data!$A$2:$E$23,MATCH('２部シングルス'!$J$4,data!$B$2:$B$23,0),5))</f>
        <v/>
      </c>
      <c r="M19" s="7"/>
      <c r="N19" s="8"/>
    </row>
    <row r="20" spans="1:14" ht="30" customHeight="1">
      <c r="A20" s="76">
        <v>13</v>
      </c>
      <c r="B20" s="20" t="s">
        <v>29</v>
      </c>
      <c r="C20" s="7"/>
      <c r="D20" s="10"/>
      <c r="E20" s="10" t="str">
        <f>IF(C20="","",INDEX(data!$A$2:$E$23,MATCH('２部シングルス'!$C$4,data!$B$2:$B$23,0),5))</f>
        <v/>
      </c>
      <c r="F20" s="7"/>
      <c r="G20" s="8"/>
      <c r="H20" s="76">
        <v>13</v>
      </c>
      <c r="I20" s="20" t="s">
        <v>30</v>
      </c>
      <c r="J20" s="7"/>
      <c r="K20" s="10"/>
      <c r="L20" s="10" t="str">
        <f>IF(J20="","",INDEX(data!$A$2:$E$23,MATCH('２部シングルス'!$J$4,data!$B$2:$B$23,0),5))</f>
        <v/>
      </c>
      <c r="M20" s="7"/>
      <c r="N20" s="8"/>
    </row>
    <row r="21" spans="1:14" ht="30" customHeight="1">
      <c r="A21" s="76">
        <v>14</v>
      </c>
      <c r="B21" s="20" t="s">
        <v>29</v>
      </c>
      <c r="C21" s="7"/>
      <c r="D21" s="10"/>
      <c r="E21" s="10" t="str">
        <f>IF(C21="","",INDEX(data!$A$2:$E$23,MATCH('２部シングルス'!$C$4,data!$B$2:$B$23,0),5))</f>
        <v/>
      </c>
      <c r="F21" s="7"/>
      <c r="G21" s="8"/>
      <c r="H21" s="76">
        <v>14</v>
      </c>
      <c r="I21" s="20" t="s">
        <v>30</v>
      </c>
      <c r="J21" s="7"/>
      <c r="K21" s="10"/>
      <c r="L21" s="10" t="str">
        <f>IF(J21="","",INDEX(data!$A$2:$E$23,MATCH('２部シングルス'!$J$4,data!$B$2:$B$23,0),5))</f>
        <v/>
      </c>
      <c r="M21" s="7"/>
      <c r="N21" s="8"/>
    </row>
    <row r="22" spans="1:14" ht="30" customHeight="1">
      <c r="A22" s="76">
        <v>15</v>
      </c>
      <c r="B22" s="20" t="s">
        <v>29</v>
      </c>
      <c r="C22" s="7"/>
      <c r="D22" s="10"/>
      <c r="E22" s="10" t="str">
        <f>IF(C22="","",INDEX(data!$A$2:$E$23,MATCH('２部シングルス'!$C$4,data!$B$2:$B$23,0),5))</f>
        <v/>
      </c>
      <c r="F22" s="7"/>
      <c r="G22" s="8"/>
      <c r="H22" s="76">
        <v>15</v>
      </c>
      <c r="I22" s="20" t="s">
        <v>30</v>
      </c>
      <c r="J22" s="7"/>
      <c r="K22" s="10"/>
      <c r="L22" s="10" t="str">
        <f>IF(J22="","",INDEX(data!$A$2:$E$23,MATCH('２部シングルス'!$J$4,data!$B$2:$B$23,0),5))</f>
        <v/>
      </c>
      <c r="M22" s="7"/>
      <c r="N22" s="8"/>
    </row>
    <row r="23" spans="1:14" ht="30" customHeight="1">
      <c r="A23" s="76">
        <v>16</v>
      </c>
      <c r="B23" s="20" t="s">
        <v>29</v>
      </c>
      <c r="C23" s="7"/>
      <c r="D23" s="10"/>
      <c r="E23" s="10" t="str">
        <f>IF(C23="","",INDEX(data!$A$2:$E$23,MATCH('２部シングルス'!$C$4,data!$B$2:$B$23,0),5))</f>
        <v/>
      </c>
      <c r="F23" s="7"/>
      <c r="G23" s="8"/>
      <c r="H23" s="76">
        <v>16</v>
      </c>
      <c r="I23" s="20" t="s">
        <v>30</v>
      </c>
      <c r="J23" s="7"/>
      <c r="K23" s="10"/>
      <c r="L23" s="10" t="str">
        <f>IF(J23="","",INDEX(data!$A$2:$E$23,MATCH('２部シングルス'!$J$4,data!$B$2:$B$23,0),5))</f>
        <v/>
      </c>
      <c r="M23" s="7"/>
      <c r="N23" s="8"/>
    </row>
    <row r="24" spans="1:14" ht="30" customHeight="1">
      <c r="A24" s="76">
        <v>17</v>
      </c>
      <c r="B24" s="20" t="s">
        <v>29</v>
      </c>
      <c r="C24" s="7"/>
      <c r="D24" s="10"/>
      <c r="E24" s="10" t="str">
        <f>IF(C24="","",INDEX(data!$A$2:$E$23,MATCH('２部シングルス'!$C$4,data!$B$2:$B$23,0),5))</f>
        <v/>
      </c>
      <c r="F24" s="7"/>
      <c r="G24" s="8"/>
      <c r="H24" s="76">
        <v>17</v>
      </c>
      <c r="I24" s="20" t="s">
        <v>30</v>
      </c>
      <c r="J24" s="7"/>
      <c r="K24" s="10"/>
      <c r="L24" s="10" t="str">
        <f>IF(J24="","",INDEX(data!$A$2:$E$23,MATCH('２部シングルス'!$J$4,data!$B$2:$B$23,0),5))</f>
        <v/>
      </c>
      <c r="M24" s="7"/>
      <c r="N24" s="8"/>
    </row>
    <row r="25" spans="1:14" ht="30" customHeight="1">
      <c r="A25" s="76">
        <v>18</v>
      </c>
      <c r="B25" s="20" t="s">
        <v>29</v>
      </c>
      <c r="C25" s="7"/>
      <c r="D25" s="10"/>
      <c r="E25" s="10" t="str">
        <f>IF(C25="","",INDEX(data!$A$2:$E$23,MATCH('２部シングルス'!$C$4,data!$B$2:$B$23,0),5))</f>
        <v/>
      </c>
      <c r="F25" s="7"/>
      <c r="G25" s="8"/>
      <c r="H25" s="76">
        <v>18</v>
      </c>
      <c r="I25" s="20" t="s">
        <v>30</v>
      </c>
      <c r="J25" s="7"/>
      <c r="K25" s="10"/>
      <c r="L25" s="10" t="str">
        <f>IF(J25="","",INDEX(data!$A$2:$E$23,MATCH('２部シングルス'!$J$4,data!$B$2:$B$23,0),5))</f>
        <v/>
      </c>
      <c r="M25" s="7"/>
      <c r="N25" s="8"/>
    </row>
    <row r="26" spans="1:14" ht="30" customHeight="1">
      <c r="A26" s="76">
        <v>19</v>
      </c>
      <c r="B26" s="20" t="s">
        <v>29</v>
      </c>
      <c r="C26" s="7"/>
      <c r="D26" s="10"/>
      <c r="E26" s="10" t="str">
        <f>IF(C26="","",INDEX(data!$A$2:$E$23,MATCH('２部シングルス'!$C$4,data!$B$2:$B$23,0),5))</f>
        <v/>
      </c>
      <c r="F26" s="7"/>
      <c r="G26" s="8"/>
      <c r="H26" s="76">
        <v>19</v>
      </c>
      <c r="I26" s="20" t="s">
        <v>30</v>
      </c>
      <c r="J26" s="7"/>
      <c r="K26" s="10"/>
      <c r="L26" s="10" t="str">
        <f>IF(J26="","",INDEX(data!$A$2:$E$23,MATCH('２部シングルス'!$J$4,data!$B$2:$B$23,0),5))</f>
        <v/>
      </c>
      <c r="M26" s="7"/>
      <c r="N26" s="8"/>
    </row>
    <row r="27" spans="1:14" ht="30" customHeight="1" thickBot="1">
      <c r="A27" s="29">
        <v>20</v>
      </c>
      <c r="B27" s="33" t="s">
        <v>29</v>
      </c>
      <c r="C27" s="30"/>
      <c r="D27" s="31"/>
      <c r="E27" s="31" t="str">
        <f>IF(C27="","",INDEX(data!$A$2:$E$23,MATCH('２部シングルス'!$C$4,data!$B$2:$B$23,0),5))</f>
        <v/>
      </c>
      <c r="F27" s="30"/>
      <c r="G27" s="32"/>
      <c r="H27" s="29">
        <v>20</v>
      </c>
      <c r="I27" s="33" t="s">
        <v>30</v>
      </c>
      <c r="J27" s="30"/>
      <c r="K27" s="31"/>
      <c r="L27" s="31" t="str">
        <f>IF(J27="","",INDEX(data!$A$2:$E$23,MATCH('２部シングルス'!$J$4,data!$B$2:$B$23,0),5))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14" t="s">
        <v>27</v>
      </c>
      <c r="B30" s="114"/>
      <c r="C30" s="114"/>
      <c r="D30" s="114"/>
      <c r="E30" s="114"/>
      <c r="F30" s="114"/>
      <c r="G30" s="114"/>
      <c r="H30" s="114" t="s">
        <v>28</v>
      </c>
      <c r="I30" s="114"/>
      <c r="J30" s="114"/>
      <c r="K30" s="114"/>
      <c r="L30" s="114"/>
      <c r="M30" s="114"/>
      <c r="N30" s="114"/>
    </row>
    <row r="31" spans="1:14" s="12" customFormat="1" ht="18.75" customHeight="1" thickBot="1"/>
    <row r="32" spans="1:14" s="12" customFormat="1" ht="30" customHeight="1">
      <c r="A32" s="124" t="s">
        <v>2</v>
      </c>
      <c r="B32" s="125"/>
      <c r="C32" s="135" t="str">
        <f>C3</f>
        <v xml:space="preserve">令和７(２０２５)年度　ヨネックス杯争奪全十勝高校夏季バドミントン大会　兼
第７８回　北海道バドミントン選手権大会十勝地区予選会 </v>
      </c>
      <c r="D32" s="136"/>
      <c r="E32" s="136"/>
      <c r="F32" s="136"/>
      <c r="G32" s="137"/>
      <c r="H32" s="124" t="s">
        <v>2</v>
      </c>
      <c r="I32" s="125"/>
      <c r="J32" s="135" t="str">
        <f>C3</f>
        <v xml:space="preserve">令和７(２０２５)年度　ヨネックス杯争奪全十勝高校夏季バドミントン大会　兼
第７８回　北海道バドミントン選手権大会十勝地区予選会 </v>
      </c>
      <c r="K32" s="136"/>
      <c r="L32" s="136"/>
      <c r="M32" s="136"/>
      <c r="N32" s="137"/>
    </row>
    <row r="33" spans="1:14" ht="30" customHeight="1">
      <c r="A33" s="118" t="s">
        <v>3</v>
      </c>
      <c r="B33" s="119"/>
      <c r="C33" s="120">
        <f>C4</f>
        <v>0</v>
      </c>
      <c r="D33" s="121"/>
      <c r="E33" s="13" t="s">
        <v>4</v>
      </c>
      <c r="F33" s="122" t="str">
        <f>F4&amp;""</f>
        <v/>
      </c>
      <c r="G33" s="123"/>
      <c r="H33" s="118" t="s">
        <v>3</v>
      </c>
      <c r="I33" s="119"/>
      <c r="J33" s="120">
        <f>J4</f>
        <v>0</v>
      </c>
      <c r="K33" s="121"/>
      <c r="L33" s="13" t="s">
        <v>4</v>
      </c>
      <c r="M33" s="122" t="str">
        <f>M4&amp;""</f>
        <v/>
      </c>
      <c r="N33" s="123"/>
    </row>
    <row r="34" spans="1:14" ht="30" customHeight="1" thickBot="1">
      <c r="A34" s="132" t="s">
        <v>5</v>
      </c>
      <c r="B34" s="133"/>
      <c r="C34" s="128" t="e">
        <f>C5&amp;""</f>
        <v>#N/A</v>
      </c>
      <c r="D34" s="129"/>
      <c r="E34" s="14" t="s">
        <v>6</v>
      </c>
      <c r="F34" s="130" t="e">
        <f>F5&amp;""</f>
        <v>#N/A</v>
      </c>
      <c r="G34" s="131"/>
      <c r="H34" s="132" t="s">
        <v>5</v>
      </c>
      <c r="I34" s="133"/>
      <c r="J34" s="128" t="e">
        <f>C34</f>
        <v>#N/A</v>
      </c>
      <c r="K34" s="129"/>
      <c r="L34" s="14" t="s">
        <v>6</v>
      </c>
      <c r="M34" s="130" t="e">
        <f>F34</f>
        <v>#N/A</v>
      </c>
      <c r="N34" s="131"/>
    </row>
    <row r="35" spans="1:14" s="12" customFormat="1" ht="21" customHeight="1" thickBot="1"/>
    <row r="36" spans="1:14" s="12" customFormat="1" ht="30" customHeight="1">
      <c r="A36" s="15" t="s">
        <v>38</v>
      </c>
      <c r="B36" s="75" t="s">
        <v>16</v>
      </c>
      <c r="C36" s="18" t="s">
        <v>63</v>
      </c>
      <c r="D36" s="18" t="s">
        <v>9</v>
      </c>
      <c r="E36" s="18" t="s">
        <v>64</v>
      </c>
      <c r="F36" s="18" t="s">
        <v>138</v>
      </c>
      <c r="G36" s="19" t="s">
        <v>10</v>
      </c>
      <c r="H36" s="15" t="s">
        <v>38</v>
      </c>
      <c r="I36" s="75" t="s">
        <v>16</v>
      </c>
      <c r="J36" s="18" t="s">
        <v>63</v>
      </c>
      <c r="K36" s="18" t="s">
        <v>9</v>
      </c>
      <c r="L36" s="18" t="s">
        <v>64</v>
      </c>
      <c r="M36" s="18" t="s">
        <v>138</v>
      </c>
      <c r="N36" s="19" t="s">
        <v>10</v>
      </c>
    </row>
    <row r="37" spans="1:14" ht="30" customHeight="1">
      <c r="A37" s="76">
        <v>21</v>
      </c>
      <c r="B37" s="20" t="s">
        <v>29</v>
      </c>
      <c r="C37" s="7"/>
      <c r="D37" s="10"/>
      <c r="E37" s="10" t="str">
        <f>IF(C37="","",INDEX(data!$A$2:$E$23,MATCH('２部シングルス'!$C$33,data!$B$2:$B$23,0),5))</f>
        <v/>
      </c>
      <c r="F37" s="11"/>
      <c r="G37" s="8"/>
      <c r="H37" s="76">
        <v>21</v>
      </c>
      <c r="I37" s="20" t="s">
        <v>30</v>
      </c>
      <c r="J37" s="7"/>
      <c r="K37" s="10"/>
      <c r="L37" s="10" t="str">
        <f>IF(J37="","",INDEX(data!$A$2:$E$23,MATCH('２部シングルス'!$J$33,data!$B$2:$B$23,0),5))</f>
        <v/>
      </c>
      <c r="M37" s="11"/>
      <c r="N37" s="8"/>
    </row>
    <row r="38" spans="1:14" ht="30" customHeight="1">
      <c r="A38" s="76">
        <v>22</v>
      </c>
      <c r="B38" s="20" t="s">
        <v>29</v>
      </c>
      <c r="C38" s="7"/>
      <c r="D38" s="10"/>
      <c r="E38" s="10" t="str">
        <f>IF(C38="","",INDEX(data!$A$2:$E$23,MATCH('２部シングルス'!$C$33,data!$B$2:$B$23,0),5))</f>
        <v/>
      </c>
      <c r="F38" s="7"/>
      <c r="G38" s="8"/>
      <c r="H38" s="76">
        <v>22</v>
      </c>
      <c r="I38" s="20" t="s">
        <v>30</v>
      </c>
      <c r="J38" s="7"/>
      <c r="K38" s="10"/>
      <c r="L38" s="10" t="str">
        <f>IF(J38="","",INDEX(data!$A$2:$E$23,MATCH('２部シングルス'!$J$33,data!$B$2:$B$23,0),5))</f>
        <v/>
      </c>
      <c r="M38" s="7"/>
      <c r="N38" s="8"/>
    </row>
    <row r="39" spans="1:14" ht="30" customHeight="1">
      <c r="A39" s="76">
        <v>23</v>
      </c>
      <c r="B39" s="20" t="s">
        <v>29</v>
      </c>
      <c r="C39" s="7"/>
      <c r="D39" s="10"/>
      <c r="E39" s="10" t="str">
        <f>IF(C39="","",INDEX(data!$A$2:$E$23,MATCH('２部シングルス'!$C$33,data!$B$2:$B$23,0),5))</f>
        <v/>
      </c>
      <c r="F39" s="7"/>
      <c r="G39" s="8"/>
      <c r="H39" s="76">
        <v>23</v>
      </c>
      <c r="I39" s="20" t="s">
        <v>30</v>
      </c>
      <c r="J39" s="7"/>
      <c r="K39" s="10"/>
      <c r="L39" s="10" t="str">
        <f>IF(J39="","",INDEX(data!$A$2:$E$23,MATCH('２部シングルス'!$J$33,data!$B$2:$B$23,0),5))</f>
        <v/>
      </c>
      <c r="M39" s="7"/>
      <c r="N39" s="8"/>
    </row>
    <row r="40" spans="1:14" ht="30" customHeight="1">
      <c r="A40" s="76">
        <v>24</v>
      </c>
      <c r="B40" s="20" t="s">
        <v>29</v>
      </c>
      <c r="C40" s="7"/>
      <c r="D40" s="10"/>
      <c r="E40" s="10" t="str">
        <f>IF(C40="","",INDEX(data!$A$2:$E$23,MATCH('２部シングルス'!$C$33,data!$B$2:$B$23,0),5))</f>
        <v/>
      </c>
      <c r="F40" s="7"/>
      <c r="G40" s="8"/>
      <c r="H40" s="76">
        <v>24</v>
      </c>
      <c r="I40" s="20" t="s">
        <v>30</v>
      </c>
      <c r="J40" s="7"/>
      <c r="K40" s="10"/>
      <c r="L40" s="10" t="str">
        <f>IF(J40="","",INDEX(data!$A$2:$E$23,MATCH('２部シングルス'!$J$33,data!$B$2:$B$23,0),5))</f>
        <v/>
      </c>
      <c r="M40" s="7"/>
      <c r="N40" s="8"/>
    </row>
    <row r="41" spans="1:14" ht="30" customHeight="1">
      <c r="A41" s="76">
        <v>25</v>
      </c>
      <c r="B41" s="20" t="s">
        <v>29</v>
      </c>
      <c r="C41" s="7"/>
      <c r="D41" s="10"/>
      <c r="E41" s="10" t="str">
        <f>IF(C41="","",INDEX(data!$A$2:$E$23,MATCH('２部シングルス'!$C$33,data!$B$2:$B$23,0),5))</f>
        <v/>
      </c>
      <c r="F41" s="7"/>
      <c r="G41" s="8"/>
      <c r="H41" s="76">
        <v>25</v>
      </c>
      <c r="I41" s="20" t="s">
        <v>30</v>
      </c>
      <c r="J41" s="7"/>
      <c r="K41" s="10"/>
      <c r="L41" s="10" t="str">
        <f>IF(J41="","",INDEX(data!$A$2:$E$23,MATCH('２部シングルス'!$J$33,data!$B$2:$B$23,0),5))</f>
        <v/>
      </c>
      <c r="M41" s="7"/>
      <c r="N41" s="8"/>
    </row>
    <row r="42" spans="1:14" ht="30" customHeight="1">
      <c r="A42" s="76">
        <v>26</v>
      </c>
      <c r="B42" s="20" t="s">
        <v>29</v>
      </c>
      <c r="C42" s="7"/>
      <c r="D42" s="10"/>
      <c r="E42" s="10" t="str">
        <f>IF(C42="","",INDEX(data!$A$2:$E$23,MATCH('２部シングルス'!$C$33,data!$B$2:$B$23,0),5))</f>
        <v/>
      </c>
      <c r="F42" s="7"/>
      <c r="G42" s="8"/>
      <c r="H42" s="76">
        <v>26</v>
      </c>
      <c r="I42" s="20" t="s">
        <v>30</v>
      </c>
      <c r="J42" s="7"/>
      <c r="K42" s="10"/>
      <c r="L42" s="10" t="str">
        <f>IF(J42="","",INDEX(data!$A$2:$E$23,MATCH('２部シングルス'!$J$33,data!$B$2:$B$23,0),5))</f>
        <v/>
      </c>
      <c r="M42" s="7"/>
      <c r="N42" s="8"/>
    </row>
    <row r="43" spans="1:14" ht="30" customHeight="1">
      <c r="A43" s="76">
        <v>27</v>
      </c>
      <c r="B43" s="20" t="s">
        <v>29</v>
      </c>
      <c r="C43" s="7"/>
      <c r="D43" s="10"/>
      <c r="E43" s="10" t="str">
        <f>IF(C43="","",INDEX(data!$A$2:$E$23,MATCH('２部シングルス'!$C$33,data!$B$2:$B$23,0),5))</f>
        <v/>
      </c>
      <c r="F43" s="9"/>
      <c r="G43" s="8"/>
      <c r="H43" s="76">
        <v>27</v>
      </c>
      <c r="I43" s="20" t="s">
        <v>30</v>
      </c>
      <c r="J43" s="7"/>
      <c r="K43" s="10"/>
      <c r="L43" s="10" t="str">
        <f>IF(J43="","",INDEX(data!$A$2:$E$23,MATCH('２部シングルス'!$J$33,data!$B$2:$B$23,0),5))</f>
        <v/>
      </c>
      <c r="M43" s="9"/>
      <c r="N43" s="8"/>
    </row>
    <row r="44" spans="1:14" ht="30" customHeight="1">
      <c r="A44" s="76">
        <v>28</v>
      </c>
      <c r="B44" s="20" t="s">
        <v>29</v>
      </c>
      <c r="C44" s="7"/>
      <c r="D44" s="10"/>
      <c r="E44" s="10" t="str">
        <f>IF(C44="","",INDEX(data!$A$2:$E$23,MATCH('２部シングルス'!$C$33,data!$B$2:$B$23,0),5))</f>
        <v/>
      </c>
      <c r="F44" s="7"/>
      <c r="G44" s="8"/>
      <c r="H44" s="76">
        <v>28</v>
      </c>
      <c r="I44" s="20" t="s">
        <v>30</v>
      </c>
      <c r="J44" s="7"/>
      <c r="K44" s="10"/>
      <c r="L44" s="10" t="str">
        <f>IF(J44="","",INDEX(data!$A$2:$E$23,MATCH('２部シングルス'!$J$33,data!$B$2:$B$23,0),5))</f>
        <v/>
      </c>
      <c r="M44" s="7"/>
      <c r="N44" s="8"/>
    </row>
    <row r="45" spans="1:14" ht="30" customHeight="1">
      <c r="A45" s="76">
        <v>29</v>
      </c>
      <c r="B45" s="20" t="s">
        <v>29</v>
      </c>
      <c r="C45" s="7"/>
      <c r="D45" s="10"/>
      <c r="E45" s="10" t="str">
        <f>IF(C45="","",INDEX(data!$A$2:$E$23,MATCH('２部シングルス'!$C$33,data!$B$2:$B$23,0),5))</f>
        <v/>
      </c>
      <c r="F45" s="7"/>
      <c r="G45" s="8"/>
      <c r="H45" s="76">
        <v>29</v>
      </c>
      <c r="I45" s="20" t="s">
        <v>30</v>
      </c>
      <c r="J45" s="7"/>
      <c r="K45" s="10"/>
      <c r="L45" s="10" t="str">
        <f>IF(J45="","",INDEX(data!$A$2:$E$23,MATCH('２部シングルス'!$J$33,data!$B$2:$B$23,0),5))</f>
        <v/>
      </c>
      <c r="M45" s="7"/>
      <c r="N45" s="8"/>
    </row>
    <row r="46" spans="1:14" ht="30" customHeight="1">
      <c r="A46" s="76">
        <v>30</v>
      </c>
      <c r="B46" s="20" t="s">
        <v>29</v>
      </c>
      <c r="C46" s="7"/>
      <c r="D46" s="10"/>
      <c r="E46" s="10" t="str">
        <f>IF(C46="","",INDEX(data!$A$2:$E$23,MATCH('２部シングルス'!$C$33,data!$B$2:$B$23,0),5))</f>
        <v/>
      </c>
      <c r="F46" s="7"/>
      <c r="G46" s="8"/>
      <c r="H46" s="76">
        <v>30</v>
      </c>
      <c r="I46" s="20" t="s">
        <v>30</v>
      </c>
      <c r="J46" s="7"/>
      <c r="K46" s="10"/>
      <c r="L46" s="10" t="str">
        <f>IF(J46="","",INDEX(data!$A$2:$E$23,MATCH('２部シングルス'!$J$33,data!$B$2:$B$23,0),5))</f>
        <v/>
      </c>
      <c r="M46" s="7"/>
      <c r="N46" s="8"/>
    </row>
    <row r="47" spans="1:14" ht="30" customHeight="1">
      <c r="A47" s="76">
        <v>31</v>
      </c>
      <c r="B47" s="20" t="s">
        <v>29</v>
      </c>
      <c r="C47" s="7"/>
      <c r="D47" s="10"/>
      <c r="E47" s="10" t="str">
        <f>IF(C47="","",INDEX(data!$A$2:$E$23,MATCH('２部シングルス'!$C$33,data!$B$2:$B$23,0),5))</f>
        <v/>
      </c>
      <c r="F47" s="7"/>
      <c r="G47" s="8"/>
      <c r="H47" s="76">
        <v>31</v>
      </c>
      <c r="I47" s="20" t="s">
        <v>30</v>
      </c>
      <c r="J47" s="7"/>
      <c r="K47" s="10"/>
      <c r="L47" s="10" t="str">
        <f>IF(J47="","",INDEX(data!$A$2:$E$23,MATCH('２部シングルス'!$J$33,data!$B$2:$B$23,0),5))</f>
        <v/>
      </c>
      <c r="M47" s="7"/>
      <c r="N47" s="8"/>
    </row>
    <row r="48" spans="1:14" ht="30" customHeight="1">
      <c r="A48" s="76">
        <v>32</v>
      </c>
      <c r="B48" s="20" t="s">
        <v>29</v>
      </c>
      <c r="C48" s="7"/>
      <c r="D48" s="10"/>
      <c r="E48" s="10" t="str">
        <f>IF(C48="","",INDEX(data!$A$2:$E$23,MATCH('２部シングルス'!$C$33,data!$B$2:$B$23,0),5))</f>
        <v/>
      </c>
      <c r="F48" s="7"/>
      <c r="G48" s="8"/>
      <c r="H48" s="76">
        <v>32</v>
      </c>
      <c r="I48" s="20" t="s">
        <v>30</v>
      </c>
      <c r="J48" s="7"/>
      <c r="K48" s="10"/>
      <c r="L48" s="10" t="str">
        <f>IF(J48="","",INDEX(data!$A$2:$E$23,MATCH('２部シングルス'!$J$33,data!$B$2:$B$23,0),5))</f>
        <v/>
      </c>
      <c r="M48" s="7"/>
      <c r="N48" s="8"/>
    </row>
    <row r="49" spans="1:14" ht="30" customHeight="1">
      <c r="A49" s="76">
        <v>33</v>
      </c>
      <c r="B49" s="20" t="s">
        <v>29</v>
      </c>
      <c r="C49" s="7"/>
      <c r="D49" s="10"/>
      <c r="E49" s="10" t="str">
        <f>IF(C49="","",INDEX(data!$A$2:$E$23,MATCH('２部シングルス'!$C$33,data!$B$2:$B$23,0),5))</f>
        <v/>
      </c>
      <c r="F49" s="7"/>
      <c r="G49" s="8"/>
      <c r="H49" s="76">
        <v>33</v>
      </c>
      <c r="I49" s="20" t="s">
        <v>30</v>
      </c>
      <c r="J49" s="7"/>
      <c r="K49" s="10"/>
      <c r="L49" s="10" t="str">
        <f>IF(J49="","",INDEX(data!$A$2:$E$23,MATCH('２部シングルス'!$J$33,data!$B$2:$B$23,0),5))</f>
        <v/>
      </c>
      <c r="M49" s="7"/>
      <c r="N49" s="8"/>
    </row>
    <row r="50" spans="1:14" ht="30" customHeight="1">
      <c r="A50" s="76">
        <v>34</v>
      </c>
      <c r="B50" s="20" t="s">
        <v>29</v>
      </c>
      <c r="C50" s="7"/>
      <c r="D50" s="10"/>
      <c r="E50" s="10" t="str">
        <f>IF(C50="","",INDEX(data!$A$2:$E$23,MATCH('２部シングルス'!$C$33,data!$B$2:$B$23,0),5))</f>
        <v/>
      </c>
      <c r="F50" s="7"/>
      <c r="G50" s="8"/>
      <c r="H50" s="76">
        <v>34</v>
      </c>
      <c r="I50" s="20" t="s">
        <v>30</v>
      </c>
      <c r="J50" s="7"/>
      <c r="K50" s="10"/>
      <c r="L50" s="10" t="str">
        <f>IF(J50="","",INDEX(data!$A$2:$E$23,MATCH('２部シングルス'!$J$33,data!$B$2:$B$23,0),5))</f>
        <v/>
      </c>
      <c r="M50" s="7"/>
      <c r="N50" s="8"/>
    </row>
    <row r="51" spans="1:14" ht="30" customHeight="1">
      <c r="A51" s="76">
        <v>35</v>
      </c>
      <c r="B51" s="20" t="s">
        <v>29</v>
      </c>
      <c r="C51" s="7"/>
      <c r="D51" s="10"/>
      <c r="E51" s="10" t="str">
        <f>IF(C51="","",INDEX(data!$A$2:$E$23,MATCH('２部シングルス'!$C$33,data!$B$2:$B$23,0),5))</f>
        <v/>
      </c>
      <c r="F51" s="7"/>
      <c r="G51" s="8"/>
      <c r="H51" s="76">
        <v>35</v>
      </c>
      <c r="I51" s="20" t="s">
        <v>30</v>
      </c>
      <c r="J51" s="7"/>
      <c r="K51" s="10"/>
      <c r="L51" s="10" t="str">
        <f>IF(J51="","",INDEX(data!$A$2:$E$23,MATCH('２部シングルス'!$J$33,data!$B$2:$B$23,0),5))</f>
        <v/>
      </c>
      <c r="M51" s="7"/>
      <c r="N51" s="8"/>
    </row>
    <row r="52" spans="1:14" ht="30" customHeight="1">
      <c r="A52" s="76">
        <v>36</v>
      </c>
      <c r="B52" s="20" t="s">
        <v>29</v>
      </c>
      <c r="C52" s="7"/>
      <c r="D52" s="10"/>
      <c r="E52" s="10" t="str">
        <f>IF(C52="","",INDEX(data!$A$2:$E$23,MATCH('２部シングルス'!$C$33,data!$B$2:$B$23,0),5))</f>
        <v/>
      </c>
      <c r="F52" s="7"/>
      <c r="G52" s="8"/>
      <c r="H52" s="76">
        <v>36</v>
      </c>
      <c r="I52" s="20" t="s">
        <v>30</v>
      </c>
      <c r="J52" s="7"/>
      <c r="K52" s="10"/>
      <c r="L52" s="10" t="str">
        <f>IF(J52="","",INDEX(data!$A$2:$E$23,MATCH('２部シングルス'!$J$33,data!$B$2:$B$23,0),5))</f>
        <v/>
      </c>
      <c r="M52" s="7"/>
      <c r="N52" s="8"/>
    </row>
    <row r="53" spans="1:14" ht="30" customHeight="1">
      <c r="A53" s="76">
        <v>37</v>
      </c>
      <c r="B53" s="20" t="s">
        <v>29</v>
      </c>
      <c r="C53" s="7"/>
      <c r="D53" s="10"/>
      <c r="E53" s="10" t="str">
        <f>IF(C53="","",INDEX(data!$A$2:$E$23,MATCH('２部シングルス'!$C$33,data!$B$2:$B$23,0),5))</f>
        <v/>
      </c>
      <c r="F53" s="7"/>
      <c r="G53" s="8"/>
      <c r="H53" s="76">
        <v>37</v>
      </c>
      <c r="I53" s="20" t="s">
        <v>30</v>
      </c>
      <c r="J53" s="7"/>
      <c r="K53" s="10"/>
      <c r="L53" s="10" t="str">
        <f>IF(J53="","",INDEX(data!$A$2:$E$23,MATCH('２部シングルス'!$J$33,data!$B$2:$B$23,0),5))</f>
        <v/>
      </c>
      <c r="M53" s="7"/>
      <c r="N53" s="8"/>
    </row>
    <row r="54" spans="1:14" ht="30" customHeight="1">
      <c r="A54" s="76">
        <v>38</v>
      </c>
      <c r="B54" s="20" t="s">
        <v>29</v>
      </c>
      <c r="C54" s="7"/>
      <c r="D54" s="10"/>
      <c r="E54" s="10" t="str">
        <f>IF(C54="","",INDEX(data!$A$2:$E$23,MATCH('２部シングルス'!$C$33,data!$B$2:$B$23,0),5))</f>
        <v/>
      </c>
      <c r="F54" s="7"/>
      <c r="G54" s="8"/>
      <c r="H54" s="76">
        <v>38</v>
      </c>
      <c r="I54" s="20" t="s">
        <v>30</v>
      </c>
      <c r="J54" s="7"/>
      <c r="K54" s="10"/>
      <c r="L54" s="10" t="str">
        <f>IF(J54="","",INDEX(data!$A$2:$E$23,MATCH('２部シングルス'!$J$33,data!$B$2:$B$23,0),5))</f>
        <v/>
      </c>
      <c r="M54" s="7"/>
      <c r="N54" s="8"/>
    </row>
    <row r="55" spans="1:14" ht="30" customHeight="1">
      <c r="A55" s="76">
        <v>39</v>
      </c>
      <c r="B55" s="20" t="s">
        <v>29</v>
      </c>
      <c r="C55" s="7"/>
      <c r="D55" s="10"/>
      <c r="E55" s="10" t="str">
        <f>IF(C55="","",INDEX(data!$A$2:$E$23,MATCH('２部シングルス'!$C$33,data!$B$2:$B$23,0),5))</f>
        <v/>
      </c>
      <c r="F55" s="7"/>
      <c r="G55" s="8"/>
      <c r="H55" s="76">
        <v>39</v>
      </c>
      <c r="I55" s="20" t="s">
        <v>30</v>
      </c>
      <c r="J55" s="7"/>
      <c r="K55" s="10"/>
      <c r="L55" s="10" t="str">
        <f>IF(J55="","",INDEX(data!$A$2:$E$23,MATCH('２部シングルス'!$J$33,data!$B$2:$B$23,0),5))</f>
        <v/>
      </c>
      <c r="M55" s="7"/>
      <c r="N55" s="8"/>
    </row>
    <row r="56" spans="1:14" ht="30" customHeight="1" thickBot="1">
      <c r="A56" s="29">
        <v>40</v>
      </c>
      <c r="B56" s="33" t="s">
        <v>29</v>
      </c>
      <c r="C56" s="30"/>
      <c r="D56" s="31"/>
      <c r="E56" s="31" t="str">
        <f>IF(C56="","",INDEX(data!$A$2:$E$23,MATCH('２部シングルス'!$C$33,data!$B$2:$B$23,0),5))</f>
        <v/>
      </c>
      <c r="F56" s="30"/>
      <c r="G56" s="32"/>
      <c r="H56" s="29">
        <v>40</v>
      </c>
      <c r="I56" s="33" t="s">
        <v>30</v>
      </c>
      <c r="J56" s="30"/>
      <c r="K56" s="31"/>
      <c r="L56" s="31" t="str">
        <f>IF(J56="","",INDEX(data!$A$2:$E$23,MATCH('２部シングルス'!$J$33,data!$B$2:$B$23,0),5))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36">
    <mergeCell ref="A1:G1"/>
    <mergeCell ref="H1:N1"/>
    <mergeCell ref="A3:B3"/>
    <mergeCell ref="C3:G3"/>
    <mergeCell ref="H3:I3"/>
    <mergeCell ref="J3:N3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30:G30"/>
    <mergeCell ref="H30:N30"/>
    <mergeCell ref="A32:B32"/>
    <mergeCell ref="C32:G32"/>
    <mergeCell ref="H32:I32"/>
    <mergeCell ref="J32:N32"/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</mergeCells>
  <phoneticPr fontId="17"/>
  <dataValidations count="2">
    <dataValidation imeMode="hiragana" allowBlank="1" showInputMessage="1" showErrorMessage="1" sqref="D8:D27 D37:D56 K37:K56 K8:K27" xr:uid="{00000000-0002-0000-0500-000000000000}"/>
    <dataValidation imeMode="halfAlpha" allowBlank="1" showInputMessage="1" showErrorMessage="1" sqref="F8:G27 M8:N27 F37:G56 M37:N56" xr:uid="{00000000-0002-0000-05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8"/>
  <sheetViews>
    <sheetView view="pageBreakPreview" zoomScaleNormal="100" zoomScaleSheetLayoutView="100" workbookViewId="0">
      <selection activeCell="J3" sqref="J3:N3"/>
    </sheetView>
  </sheetViews>
  <sheetFormatPr defaultColWidth="9" defaultRowHeight="21" customHeight="1"/>
  <cols>
    <col min="1" max="2" width="5.6640625" style="1" customWidth="1"/>
    <col min="3" max="3" width="18.77734375" style="1" customWidth="1"/>
    <col min="4" max="4" width="18.33203125" style="1" bestFit="1" customWidth="1"/>
    <col min="5" max="5" width="13.88671875" style="1" bestFit="1" customWidth="1"/>
    <col min="6" max="6" width="12.44140625" style="1" customWidth="1"/>
    <col min="7" max="7" width="6.6640625" style="1" customWidth="1"/>
    <col min="8" max="9" width="5.6640625" style="1" customWidth="1"/>
    <col min="10" max="10" width="18.77734375" style="1" customWidth="1"/>
    <col min="11" max="11" width="18.33203125" style="1" bestFit="1" customWidth="1"/>
    <col min="12" max="13" width="12.6640625" style="1" customWidth="1"/>
    <col min="14" max="14" width="6.6640625" style="1" customWidth="1"/>
    <col min="15" max="16384" width="9" style="1"/>
  </cols>
  <sheetData>
    <row r="1" spans="1:14" s="12" customFormat="1" ht="30" customHeight="1">
      <c r="A1" s="114" t="s">
        <v>175</v>
      </c>
      <c r="B1" s="114"/>
      <c r="C1" s="114"/>
      <c r="D1" s="114"/>
      <c r="E1" s="114"/>
      <c r="F1" s="114"/>
      <c r="G1" s="114"/>
      <c r="H1" s="114" t="s">
        <v>176</v>
      </c>
      <c r="I1" s="114"/>
      <c r="J1" s="114"/>
      <c r="K1" s="114"/>
      <c r="L1" s="114"/>
      <c r="M1" s="114"/>
      <c r="N1" s="114"/>
    </row>
    <row r="2" spans="1:14" s="12" customFormat="1" ht="18.75" customHeight="1" thickBot="1"/>
    <row r="3" spans="1:14" s="12" customFormat="1" ht="30" customHeight="1">
      <c r="A3" s="124" t="s">
        <v>2</v>
      </c>
      <c r="B3" s="125"/>
      <c r="C3" s="145" t="str">
        <f>表紙!C13&amp;" "&amp;表紙!F13</f>
        <v xml:space="preserve">令和７(２０２５)年度　ヨネックス杯争奪全十勝高校夏季バドミントン大会　兼
第７８回　北海道バドミントン選手権大会十勝地区予選会 </v>
      </c>
      <c r="D3" s="146"/>
      <c r="E3" s="146"/>
      <c r="F3" s="146"/>
      <c r="G3" s="147"/>
      <c r="H3" s="124" t="s">
        <v>2</v>
      </c>
      <c r="I3" s="125"/>
      <c r="J3" s="145" t="str">
        <f>C3</f>
        <v xml:space="preserve">令和７(２０２５)年度　ヨネックス杯争奪全十勝高校夏季バドミントン大会　兼
第７８回　北海道バドミントン選手権大会十勝地区予選会 </v>
      </c>
      <c r="K3" s="146"/>
      <c r="L3" s="146"/>
      <c r="M3" s="146"/>
      <c r="N3" s="147"/>
    </row>
    <row r="4" spans="1:14" ht="30" customHeight="1">
      <c r="A4" s="118" t="s">
        <v>3</v>
      </c>
      <c r="B4" s="119"/>
      <c r="C4" s="120"/>
      <c r="D4" s="121"/>
      <c r="E4" s="13" t="s">
        <v>4</v>
      </c>
      <c r="F4" s="122"/>
      <c r="G4" s="123"/>
      <c r="H4" s="118" t="s">
        <v>3</v>
      </c>
      <c r="I4" s="119"/>
      <c r="J4" s="120"/>
      <c r="K4" s="121"/>
      <c r="L4" s="13" t="s">
        <v>4</v>
      </c>
      <c r="M4" s="122"/>
      <c r="N4" s="123"/>
    </row>
    <row r="5" spans="1:14" ht="30" customHeight="1" thickBot="1">
      <c r="A5" s="132" t="s">
        <v>5</v>
      </c>
      <c r="B5" s="133"/>
      <c r="C5" s="128" t="e">
        <f>INDEX(data!$A$2:$D$23,MATCH($C$4,data!$B$2:$B$23,0),3)</f>
        <v>#N/A</v>
      </c>
      <c r="D5" s="129"/>
      <c r="E5" s="14" t="s">
        <v>6</v>
      </c>
      <c r="F5" s="130" t="e">
        <f>INDEX(data!$A$2:$D$23,MATCH($C$4,data!$B$2:$B$23,0),4)</f>
        <v>#N/A</v>
      </c>
      <c r="G5" s="131"/>
      <c r="H5" s="132" t="s">
        <v>5</v>
      </c>
      <c r="I5" s="133"/>
      <c r="J5" s="128" t="e">
        <f>INDEX(data!$A$2:$D$23,MATCH($J$4,data!$B$2:$B$23,0),3)</f>
        <v>#N/A</v>
      </c>
      <c r="K5" s="129"/>
      <c r="L5" s="14" t="s">
        <v>6</v>
      </c>
      <c r="M5" s="130" t="e">
        <f>INDEX(data!$A$2:$D$23,MATCH($J$4,data!$B$2:$B$23,0),4)</f>
        <v>#N/A</v>
      </c>
      <c r="N5" s="131"/>
    </row>
    <row r="6" spans="1:14" s="12" customFormat="1" ht="21" customHeight="1" thickBot="1"/>
    <row r="7" spans="1:14" s="12" customFormat="1" ht="30" customHeight="1">
      <c r="A7" s="15" t="s">
        <v>7</v>
      </c>
      <c r="B7" s="78" t="s">
        <v>16</v>
      </c>
      <c r="C7" s="18" t="s">
        <v>63</v>
      </c>
      <c r="D7" s="18" t="s">
        <v>9</v>
      </c>
      <c r="E7" s="18" t="s">
        <v>64</v>
      </c>
      <c r="F7" s="18" t="s">
        <v>138</v>
      </c>
      <c r="G7" s="19" t="s">
        <v>10</v>
      </c>
      <c r="H7" s="15" t="s">
        <v>7</v>
      </c>
      <c r="I7" s="78" t="s">
        <v>16</v>
      </c>
      <c r="J7" s="18" t="s">
        <v>63</v>
      </c>
      <c r="K7" s="18" t="s">
        <v>9</v>
      </c>
      <c r="L7" s="18" t="s">
        <v>64</v>
      </c>
      <c r="M7" s="18" t="s">
        <v>138</v>
      </c>
      <c r="N7" s="19" t="s">
        <v>10</v>
      </c>
    </row>
    <row r="8" spans="1:14" ht="30" customHeight="1">
      <c r="A8" s="79">
        <v>1</v>
      </c>
      <c r="B8" s="20" t="s">
        <v>177</v>
      </c>
      <c r="C8" s="7"/>
      <c r="D8" s="10"/>
      <c r="E8" s="10" t="str">
        <f>IF(C8="","",INDEX(data!$A$2:$E$23,MATCH('３年シングルス'!$C$4,data!$B$2:$B$23,0),5))</f>
        <v/>
      </c>
      <c r="F8" s="11"/>
      <c r="G8" s="8"/>
      <c r="H8" s="79">
        <v>1</v>
      </c>
      <c r="I8" s="20" t="s">
        <v>178</v>
      </c>
      <c r="J8" s="7"/>
      <c r="K8" s="10"/>
      <c r="L8" s="10" t="str">
        <f>IF(J8="","",INDEX(data!$A$2:$E$23,MATCH('３年シングルス'!$J$4,data!$B$2:$B$23,0),5))</f>
        <v/>
      </c>
      <c r="M8" s="11"/>
      <c r="N8" s="8"/>
    </row>
    <row r="9" spans="1:14" ht="30" customHeight="1">
      <c r="A9" s="79">
        <v>2</v>
      </c>
      <c r="B9" s="20" t="s">
        <v>177</v>
      </c>
      <c r="C9" s="7"/>
      <c r="D9" s="10"/>
      <c r="E9" s="10" t="str">
        <f>IF(C9="","",INDEX(data!$A$2:$E$23,MATCH('３年シングルス'!$C$4,data!$B$2:$B$23,0),5))</f>
        <v/>
      </c>
      <c r="F9" s="7"/>
      <c r="G9" s="8"/>
      <c r="H9" s="79">
        <v>2</v>
      </c>
      <c r="I9" s="20" t="s">
        <v>178</v>
      </c>
      <c r="J9" s="7"/>
      <c r="K9" s="10"/>
      <c r="L9" s="10" t="str">
        <f>IF(J9="","",INDEX(data!$A$2:$E$23,MATCH('３年シングルス'!$J$4,data!$B$2:$B$23,0),5))</f>
        <v/>
      </c>
      <c r="M9" s="7"/>
      <c r="N9" s="8"/>
    </row>
    <row r="10" spans="1:14" ht="30" customHeight="1">
      <c r="A10" s="79">
        <v>3</v>
      </c>
      <c r="B10" s="20" t="s">
        <v>177</v>
      </c>
      <c r="C10" s="7"/>
      <c r="D10" s="10"/>
      <c r="E10" s="10" t="str">
        <f>IF(C10="","",INDEX(data!$A$2:$E$23,MATCH('３年シングルス'!$C$4,data!$B$2:$B$23,0),5))</f>
        <v/>
      </c>
      <c r="F10" s="7"/>
      <c r="G10" s="8"/>
      <c r="H10" s="79">
        <v>3</v>
      </c>
      <c r="I10" s="20" t="s">
        <v>178</v>
      </c>
      <c r="J10" s="7"/>
      <c r="K10" s="10"/>
      <c r="L10" s="10" t="str">
        <f>IF(J10="","",INDEX(data!$A$2:$E$23,MATCH('３年シングルス'!$J$4,data!$B$2:$B$23,0),5))</f>
        <v/>
      </c>
      <c r="M10" s="7"/>
      <c r="N10" s="8"/>
    </row>
    <row r="11" spans="1:14" ht="30" customHeight="1">
      <c r="A11" s="79">
        <v>4</v>
      </c>
      <c r="B11" s="20" t="s">
        <v>177</v>
      </c>
      <c r="C11" s="7"/>
      <c r="D11" s="10"/>
      <c r="E11" s="10" t="str">
        <f>IF(C11="","",INDEX(data!$A$2:$E$23,MATCH('３年シングルス'!$C$4,data!$B$2:$B$23,0),5))</f>
        <v/>
      </c>
      <c r="F11" s="7"/>
      <c r="G11" s="8"/>
      <c r="H11" s="79">
        <v>4</v>
      </c>
      <c r="I11" s="20" t="s">
        <v>178</v>
      </c>
      <c r="J11" s="7"/>
      <c r="K11" s="10"/>
      <c r="L11" s="10" t="str">
        <f>IF(J11="","",INDEX(data!$A$2:$E$23,MATCH('３年シングルス'!$J$4,data!$B$2:$B$23,0),5))</f>
        <v/>
      </c>
      <c r="M11" s="7"/>
      <c r="N11" s="8"/>
    </row>
    <row r="12" spans="1:14" ht="30" customHeight="1">
      <c r="A12" s="79">
        <v>5</v>
      </c>
      <c r="B12" s="20" t="s">
        <v>177</v>
      </c>
      <c r="C12" s="7"/>
      <c r="D12" s="10"/>
      <c r="E12" s="10" t="str">
        <f>IF(C12="","",INDEX(data!$A$2:$E$23,MATCH('３年シングルス'!$C$4,data!$B$2:$B$23,0),5))</f>
        <v/>
      </c>
      <c r="F12" s="7"/>
      <c r="G12" s="8"/>
      <c r="H12" s="79">
        <v>5</v>
      </c>
      <c r="I12" s="20" t="s">
        <v>178</v>
      </c>
      <c r="J12" s="7"/>
      <c r="K12" s="10"/>
      <c r="L12" s="10" t="str">
        <f>IF(J12="","",INDEX(data!$A$2:$E$23,MATCH('３年シングルス'!$J$4,data!$B$2:$B$23,0),5))</f>
        <v/>
      </c>
      <c r="M12" s="7"/>
      <c r="N12" s="8"/>
    </row>
    <row r="13" spans="1:14" ht="30" customHeight="1">
      <c r="A13" s="79">
        <v>6</v>
      </c>
      <c r="B13" s="20" t="s">
        <v>177</v>
      </c>
      <c r="C13" s="7"/>
      <c r="D13" s="10"/>
      <c r="E13" s="10" t="str">
        <f>IF(C13="","",INDEX(data!$A$2:$E$23,MATCH('３年シングルス'!$C$4,data!$B$2:$B$23,0),5))</f>
        <v/>
      </c>
      <c r="F13" s="7"/>
      <c r="G13" s="8"/>
      <c r="H13" s="79">
        <v>6</v>
      </c>
      <c r="I13" s="20" t="s">
        <v>178</v>
      </c>
      <c r="J13" s="7"/>
      <c r="K13" s="10"/>
      <c r="L13" s="10" t="str">
        <f>IF(J13="","",INDEX(data!$A$2:$E$23,MATCH('３年シングルス'!$J$4,data!$B$2:$B$23,0),5))</f>
        <v/>
      </c>
      <c r="M13" s="7"/>
      <c r="N13" s="8"/>
    </row>
    <row r="14" spans="1:14" ht="30" customHeight="1">
      <c r="A14" s="79">
        <v>7</v>
      </c>
      <c r="B14" s="20" t="s">
        <v>177</v>
      </c>
      <c r="C14" s="7"/>
      <c r="D14" s="10"/>
      <c r="E14" s="10" t="str">
        <f>IF(C14="","",INDEX(data!$A$2:$E$23,MATCH('３年シングルス'!$C$4,data!$B$2:$B$23,0),5))</f>
        <v/>
      </c>
      <c r="F14" s="9"/>
      <c r="G14" s="8"/>
      <c r="H14" s="79">
        <v>7</v>
      </c>
      <c r="I14" s="20" t="s">
        <v>178</v>
      </c>
      <c r="J14" s="7"/>
      <c r="K14" s="10"/>
      <c r="L14" s="10" t="str">
        <f>IF(J14="","",INDEX(data!$A$2:$E$23,MATCH('３年シングルス'!$J$4,data!$B$2:$B$23,0),5))</f>
        <v/>
      </c>
      <c r="M14" s="9"/>
      <c r="N14" s="8"/>
    </row>
    <row r="15" spans="1:14" ht="30" customHeight="1">
      <c r="A15" s="79">
        <v>8</v>
      </c>
      <c r="B15" s="20" t="s">
        <v>177</v>
      </c>
      <c r="C15" s="7"/>
      <c r="D15" s="10"/>
      <c r="E15" s="10" t="str">
        <f>IF(C15="","",INDEX(data!$A$2:$E$23,MATCH('３年シングルス'!$C$4,data!$B$2:$B$23,0),5))</f>
        <v/>
      </c>
      <c r="F15" s="7"/>
      <c r="G15" s="8"/>
      <c r="H15" s="79">
        <v>8</v>
      </c>
      <c r="I15" s="20" t="s">
        <v>178</v>
      </c>
      <c r="J15" s="7"/>
      <c r="K15" s="10"/>
      <c r="L15" s="10" t="str">
        <f>IF(J15="","",INDEX(data!$A$2:$E$23,MATCH('３年シングルス'!$J$4,data!$B$2:$B$23,0),5))</f>
        <v/>
      </c>
      <c r="M15" s="7"/>
      <c r="N15" s="8"/>
    </row>
    <row r="16" spans="1:14" ht="30" customHeight="1">
      <c r="A16" s="79">
        <v>9</v>
      </c>
      <c r="B16" s="20" t="s">
        <v>177</v>
      </c>
      <c r="C16" s="7"/>
      <c r="D16" s="10"/>
      <c r="E16" s="10" t="str">
        <f>IF(C16="","",INDEX(data!$A$2:$E$23,MATCH('３年シングルス'!$C$4,data!$B$2:$B$23,0),5))</f>
        <v/>
      </c>
      <c r="F16" s="7"/>
      <c r="G16" s="8"/>
      <c r="H16" s="79">
        <v>9</v>
      </c>
      <c r="I16" s="20" t="s">
        <v>178</v>
      </c>
      <c r="J16" s="7"/>
      <c r="K16" s="10"/>
      <c r="L16" s="10" t="str">
        <f>IF(J16="","",INDEX(data!$A$2:$E$23,MATCH('３年シングルス'!$J$4,data!$B$2:$B$23,0),5))</f>
        <v/>
      </c>
      <c r="M16" s="7"/>
      <c r="N16" s="8"/>
    </row>
    <row r="17" spans="1:14" ht="30" customHeight="1">
      <c r="A17" s="79">
        <v>10</v>
      </c>
      <c r="B17" s="20" t="s">
        <v>177</v>
      </c>
      <c r="C17" s="7"/>
      <c r="D17" s="10"/>
      <c r="E17" s="10" t="str">
        <f>IF(C17="","",INDEX(data!$A$2:$E$23,MATCH('３年シングルス'!$C$4,data!$B$2:$B$23,0),5))</f>
        <v/>
      </c>
      <c r="F17" s="7"/>
      <c r="G17" s="8"/>
      <c r="H17" s="79">
        <v>10</v>
      </c>
      <c r="I17" s="20" t="s">
        <v>178</v>
      </c>
      <c r="J17" s="7"/>
      <c r="K17" s="10"/>
      <c r="L17" s="10" t="str">
        <f>IF(J17="","",INDEX(data!$A$2:$E$23,MATCH('３年シングルス'!$J$4,data!$B$2:$B$23,0),5))</f>
        <v/>
      </c>
      <c r="M17" s="7"/>
      <c r="N17" s="8"/>
    </row>
    <row r="18" spans="1:14" ht="30" customHeight="1">
      <c r="A18" s="79">
        <v>11</v>
      </c>
      <c r="B18" s="20" t="s">
        <v>177</v>
      </c>
      <c r="C18" s="7"/>
      <c r="D18" s="10"/>
      <c r="E18" s="10" t="str">
        <f>IF(C18="","",INDEX(data!$A$2:$E$23,MATCH('３年シングルス'!$C$4,data!$B$2:$B$23,0),5))</f>
        <v/>
      </c>
      <c r="F18" s="7"/>
      <c r="G18" s="8"/>
      <c r="H18" s="79">
        <v>11</v>
      </c>
      <c r="I18" s="20" t="s">
        <v>178</v>
      </c>
      <c r="J18" s="7"/>
      <c r="K18" s="10"/>
      <c r="L18" s="10" t="str">
        <f>IF(J18="","",INDEX(data!$A$2:$E$23,MATCH('３年シングルス'!$J$4,data!$B$2:$B$23,0),5))</f>
        <v/>
      </c>
      <c r="M18" s="7"/>
      <c r="N18" s="8"/>
    </row>
    <row r="19" spans="1:14" ht="30" customHeight="1">
      <c r="A19" s="79">
        <v>12</v>
      </c>
      <c r="B19" s="20" t="s">
        <v>177</v>
      </c>
      <c r="C19" s="7"/>
      <c r="D19" s="10"/>
      <c r="E19" s="10" t="str">
        <f>IF(C19="","",INDEX(data!$A$2:$E$23,MATCH('３年シングルス'!$C$4,data!$B$2:$B$23,0),5))</f>
        <v/>
      </c>
      <c r="F19" s="7"/>
      <c r="G19" s="8"/>
      <c r="H19" s="79">
        <v>12</v>
      </c>
      <c r="I19" s="20" t="s">
        <v>178</v>
      </c>
      <c r="J19" s="7"/>
      <c r="K19" s="10"/>
      <c r="L19" s="10" t="str">
        <f>IF(J19="","",INDEX(data!$A$2:$E$23,MATCH('３年シングルス'!$J$4,data!$B$2:$B$23,0),5))</f>
        <v/>
      </c>
      <c r="M19" s="7"/>
      <c r="N19" s="8"/>
    </row>
    <row r="20" spans="1:14" ht="30" customHeight="1">
      <c r="A20" s="79">
        <v>13</v>
      </c>
      <c r="B20" s="20" t="s">
        <v>177</v>
      </c>
      <c r="C20" s="7"/>
      <c r="D20" s="10"/>
      <c r="E20" s="10" t="str">
        <f>IF(C20="","",INDEX(data!$A$2:$E$23,MATCH('３年シングルス'!$C$4,data!$B$2:$B$23,0),5))</f>
        <v/>
      </c>
      <c r="F20" s="7"/>
      <c r="G20" s="8"/>
      <c r="H20" s="79">
        <v>13</v>
      </c>
      <c r="I20" s="20" t="s">
        <v>178</v>
      </c>
      <c r="J20" s="7"/>
      <c r="K20" s="10"/>
      <c r="L20" s="10" t="str">
        <f>IF(J20="","",INDEX(data!$A$2:$E$23,MATCH('３年シングルス'!$J$4,data!$B$2:$B$23,0),5))</f>
        <v/>
      </c>
      <c r="M20" s="7"/>
      <c r="N20" s="8"/>
    </row>
    <row r="21" spans="1:14" ht="30" customHeight="1">
      <c r="A21" s="79">
        <v>14</v>
      </c>
      <c r="B21" s="20" t="s">
        <v>177</v>
      </c>
      <c r="C21" s="7"/>
      <c r="D21" s="10"/>
      <c r="E21" s="10" t="str">
        <f>IF(C21="","",INDEX(data!$A$2:$E$23,MATCH('３年シングルス'!$C$4,data!$B$2:$B$23,0),5))</f>
        <v/>
      </c>
      <c r="F21" s="7"/>
      <c r="G21" s="8"/>
      <c r="H21" s="79">
        <v>14</v>
      </c>
      <c r="I21" s="20" t="s">
        <v>178</v>
      </c>
      <c r="J21" s="7"/>
      <c r="K21" s="10"/>
      <c r="L21" s="10" t="str">
        <f>IF(J21="","",INDEX(data!$A$2:$E$23,MATCH('３年シングルス'!$J$4,data!$B$2:$B$23,0),5))</f>
        <v/>
      </c>
      <c r="M21" s="7"/>
      <c r="N21" s="8"/>
    </row>
    <row r="22" spans="1:14" ht="30" customHeight="1">
      <c r="A22" s="79">
        <v>15</v>
      </c>
      <c r="B22" s="20" t="s">
        <v>177</v>
      </c>
      <c r="C22" s="7"/>
      <c r="D22" s="10"/>
      <c r="E22" s="10" t="str">
        <f>IF(C22="","",INDEX(data!$A$2:$E$23,MATCH('３年シングルス'!$C$4,data!$B$2:$B$23,0),5))</f>
        <v/>
      </c>
      <c r="F22" s="7"/>
      <c r="G22" s="8"/>
      <c r="H22" s="79">
        <v>15</v>
      </c>
      <c r="I22" s="20" t="s">
        <v>178</v>
      </c>
      <c r="J22" s="7"/>
      <c r="K22" s="10"/>
      <c r="L22" s="10" t="str">
        <f>IF(J22="","",INDEX(data!$A$2:$E$23,MATCH('３年シングルス'!$J$4,data!$B$2:$B$23,0),5))</f>
        <v/>
      </c>
      <c r="M22" s="7"/>
      <c r="N22" s="8"/>
    </row>
    <row r="23" spans="1:14" ht="30" customHeight="1">
      <c r="A23" s="79">
        <v>16</v>
      </c>
      <c r="B23" s="20" t="s">
        <v>177</v>
      </c>
      <c r="C23" s="7"/>
      <c r="D23" s="10"/>
      <c r="E23" s="10" t="str">
        <f>IF(C23="","",INDEX(data!$A$2:$E$23,MATCH('３年シングルス'!$C$4,data!$B$2:$B$23,0),5))</f>
        <v/>
      </c>
      <c r="F23" s="7"/>
      <c r="G23" s="8"/>
      <c r="H23" s="79">
        <v>16</v>
      </c>
      <c r="I23" s="20" t="s">
        <v>178</v>
      </c>
      <c r="J23" s="7"/>
      <c r="K23" s="10"/>
      <c r="L23" s="10" t="str">
        <f>IF(J23="","",INDEX(data!$A$2:$E$23,MATCH('３年シングルス'!$J$4,data!$B$2:$B$23,0),5))</f>
        <v/>
      </c>
      <c r="M23" s="7"/>
      <c r="N23" s="8"/>
    </row>
    <row r="24" spans="1:14" ht="30" customHeight="1">
      <c r="A24" s="79">
        <v>17</v>
      </c>
      <c r="B24" s="20" t="s">
        <v>177</v>
      </c>
      <c r="C24" s="7"/>
      <c r="D24" s="10"/>
      <c r="E24" s="10" t="str">
        <f>IF(C24="","",INDEX(data!$A$2:$E$23,MATCH('３年シングルス'!$C$4,data!$B$2:$B$23,0),5))</f>
        <v/>
      </c>
      <c r="F24" s="7"/>
      <c r="G24" s="8"/>
      <c r="H24" s="79">
        <v>17</v>
      </c>
      <c r="I24" s="20" t="s">
        <v>178</v>
      </c>
      <c r="J24" s="7"/>
      <c r="K24" s="10"/>
      <c r="L24" s="10" t="str">
        <f>IF(J24="","",INDEX(data!$A$2:$E$23,MATCH('３年シングルス'!$J$4,data!$B$2:$B$23,0),5))</f>
        <v/>
      </c>
      <c r="M24" s="7"/>
      <c r="N24" s="8"/>
    </row>
    <row r="25" spans="1:14" ht="30" customHeight="1">
      <c r="A25" s="79">
        <v>18</v>
      </c>
      <c r="B25" s="20" t="s">
        <v>177</v>
      </c>
      <c r="C25" s="7"/>
      <c r="D25" s="10"/>
      <c r="E25" s="10" t="str">
        <f>IF(C25="","",INDEX(data!$A$2:$E$23,MATCH('３年シングルス'!$C$4,data!$B$2:$B$23,0),5))</f>
        <v/>
      </c>
      <c r="F25" s="7"/>
      <c r="G25" s="8"/>
      <c r="H25" s="79">
        <v>18</v>
      </c>
      <c r="I25" s="20" t="s">
        <v>178</v>
      </c>
      <c r="J25" s="7"/>
      <c r="K25" s="10"/>
      <c r="L25" s="10" t="str">
        <f>IF(J25="","",INDEX(data!$A$2:$E$23,MATCH('３年シングルス'!$J$4,data!$B$2:$B$23,0),5))</f>
        <v/>
      </c>
      <c r="M25" s="7"/>
      <c r="N25" s="8"/>
    </row>
    <row r="26" spans="1:14" ht="30" customHeight="1">
      <c r="A26" s="79">
        <v>19</v>
      </c>
      <c r="B26" s="20" t="s">
        <v>177</v>
      </c>
      <c r="C26" s="7"/>
      <c r="D26" s="10"/>
      <c r="E26" s="10" t="str">
        <f>IF(C26="","",INDEX(data!$A$2:$E$23,MATCH('３年シングルス'!$C$4,data!$B$2:$B$23,0),5))</f>
        <v/>
      </c>
      <c r="F26" s="7"/>
      <c r="G26" s="8"/>
      <c r="H26" s="79">
        <v>19</v>
      </c>
      <c r="I26" s="20" t="s">
        <v>178</v>
      </c>
      <c r="J26" s="7"/>
      <c r="K26" s="10"/>
      <c r="L26" s="10" t="str">
        <f>IF(J26="","",INDEX(data!$A$2:$E$23,MATCH('３年シングルス'!$J$4,data!$B$2:$B$23,0),5))</f>
        <v/>
      </c>
      <c r="M26" s="7"/>
      <c r="N26" s="8"/>
    </row>
    <row r="27" spans="1:14" ht="30" customHeight="1" thickBot="1">
      <c r="A27" s="29">
        <v>20</v>
      </c>
      <c r="B27" s="33" t="s">
        <v>177</v>
      </c>
      <c r="C27" s="30"/>
      <c r="D27" s="31"/>
      <c r="E27" s="31" t="str">
        <f>IF(C27="","",INDEX(data!$A$2:$E$23,MATCH('３年シングルス'!$C$4,data!$B$2:$B$23,0),5))</f>
        <v/>
      </c>
      <c r="F27" s="30"/>
      <c r="G27" s="32"/>
      <c r="H27" s="29">
        <v>20</v>
      </c>
      <c r="I27" s="33" t="s">
        <v>178</v>
      </c>
      <c r="J27" s="30"/>
      <c r="K27" s="31"/>
      <c r="L27" s="31" t="str">
        <f>IF(J27="","",INDEX(data!$A$2:$E$23,MATCH('３年シングルス'!$J$4,data!$B$2:$B$23,0),5))</f>
        <v/>
      </c>
      <c r="M27" s="30"/>
      <c r="N27" s="32"/>
    </row>
    <row r="28" spans="1:14" s="12" customFormat="1" ht="21" customHeight="1">
      <c r="A28" s="12" t="s">
        <v>11</v>
      </c>
      <c r="H28" s="12" t="s">
        <v>11</v>
      </c>
    </row>
    <row r="29" spans="1:14" s="12" customFormat="1" ht="21" customHeight="1">
      <c r="A29" s="12" t="s">
        <v>12</v>
      </c>
      <c r="H29" s="12" t="s">
        <v>12</v>
      </c>
    </row>
    <row r="30" spans="1:14" s="12" customFormat="1" ht="30.75" customHeight="1">
      <c r="A30" s="114" t="s">
        <v>175</v>
      </c>
      <c r="B30" s="114"/>
      <c r="C30" s="114"/>
      <c r="D30" s="114"/>
      <c r="E30" s="114"/>
      <c r="F30" s="114"/>
      <c r="G30" s="114"/>
      <c r="H30" s="114" t="s">
        <v>176</v>
      </c>
      <c r="I30" s="114"/>
      <c r="J30" s="114"/>
      <c r="K30" s="114"/>
      <c r="L30" s="114"/>
      <c r="M30" s="114"/>
      <c r="N30" s="114"/>
    </row>
    <row r="31" spans="1:14" s="12" customFormat="1" ht="18.75" customHeight="1" thickBot="1"/>
    <row r="32" spans="1:14" s="12" customFormat="1" ht="30" customHeight="1">
      <c r="A32" s="124" t="s">
        <v>2</v>
      </c>
      <c r="B32" s="125"/>
      <c r="C32" s="115" t="str">
        <f>C3</f>
        <v xml:space="preserve">令和７(２０２５)年度　ヨネックス杯争奪全十勝高校夏季バドミントン大会　兼
第７８回　北海道バドミントン選手権大会十勝地区予選会 </v>
      </c>
      <c r="D32" s="116"/>
      <c r="E32" s="116"/>
      <c r="F32" s="116"/>
      <c r="G32" s="117"/>
      <c r="H32" s="124" t="s">
        <v>2</v>
      </c>
      <c r="I32" s="125"/>
      <c r="J32" s="115" t="str">
        <f>C3</f>
        <v xml:space="preserve">令和７(２０２５)年度　ヨネックス杯争奪全十勝高校夏季バドミントン大会　兼
第７８回　北海道バドミントン選手権大会十勝地区予選会 </v>
      </c>
      <c r="K32" s="116"/>
      <c r="L32" s="116"/>
      <c r="M32" s="116"/>
      <c r="N32" s="117"/>
    </row>
    <row r="33" spans="1:14" ht="30" customHeight="1">
      <c r="A33" s="118" t="s">
        <v>3</v>
      </c>
      <c r="B33" s="119"/>
      <c r="C33" s="120">
        <f>C4</f>
        <v>0</v>
      </c>
      <c r="D33" s="121"/>
      <c r="E33" s="13" t="s">
        <v>4</v>
      </c>
      <c r="F33" s="122" t="str">
        <f>F4&amp;""</f>
        <v/>
      </c>
      <c r="G33" s="123"/>
      <c r="H33" s="118" t="s">
        <v>3</v>
      </c>
      <c r="I33" s="119"/>
      <c r="J33" s="120">
        <f>J4</f>
        <v>0</v>
      </c>
      <c r="K33" s="121"/>
      <c r="L33" s="13" t="s">
        <v>4</v>
      </c>
      <c r="M33" s="122" t="str">
        <f>M4&amp;""</f>
        <v/>
      </c>
      <c r="N33" s="123"/>
    </row>
    <row r="34" spans="1:14" ht="30" customHeight="1" thickBot="1">
      <c r="A34" s="132" t="s">
        <v>5</v>
      </c>
      <c r="B34" s="133"/>
      <c r="C34" s="128" t="e">
        <f>C5&amp;""</f>
        <v>#N/A</v>
      </c>
      <c r="D34" s="129"/>
      <c r="E34" s="14" t="s">
        <v>6</v>
      </c>
      <c r="F34" s="130" t="e">
        <f>F5&amp;""</f>
        <v>#N/A</v>
      </c>
      <c r="G34" s="131"/>
      <c r="H34" s="132" t="s">
        <v>5</v>
      </c>
      <c r="I34" s="133"/>
      <c r="J34" s="128" t="e">
        <f>C34</f>
        <v>#N/A</v>
      </c>
      <c r="K34" s="129"/>
      <c r="L34" s="14" t="s">
        <v>6</v>
      </c>
      <c r="M34" s="130" t="e">
        <f>F34</f>
        <v>#N/A</v>
      </c>
      <c r="N34" s="131"/>
    </row>
    <row r="35" spans="1:14" s="12" customFormat="1" ht="21" customHeight="1" thickBot="1"/>
    <row r="36" spans="1:14" s="12" customFormat="1" ht="30" customHeight="1">
      <c r="A36" s="15" t="s">
        <v>38</v>
      </c>
      <c r="B36" s="78" t="s">
        <v>16</v>
      </c>
      <c r="C36" s="18" t="s">
        <v>63</v>
      </c>
      <c r="D36" s="18" t="s">
        <v>9</v>
      </c>
      <c r="E36" s="18" t="s">
        <v>64</v>
      </c>
      <c r="F36" s="18" t="s">
        <v>138</v>
      </c>
      <c r="G36" s="19" t="s">
        <v>10</v>
      </c>
      <c r="H36" s="15" t="s">
        <v>38</v>
      </c>
      <c r="I36" s="78" t="s">
        <v>16</v>
      </c>
      <c r="J36" s="18" t="s">
        <v>63</v>
      </c>
      <c r="K36" s="18" t="s">
        <v>9</v>
      </c>
      <c r="L36" s="18" t="s">
        <v>64</v>
      </c>
      <c r="M36" s="18" t="s">
        <v>138</v>
      </c>
      <c r="N36" s="19" t="s">
        <v>10</v>
      </c>
    </row>
    <row r="37" spans="1:14" ht="30" customHeight="1">
      <c r="A37" s="79">
        <v>21</v>
      </c>
      <c r="B37" s="20" t="s">
        <v>177</v>
      </c>
      <c r="C37" s="7"/>
      <c r="D37" s="10"/>
      <c r="E37" s="10" t="str">
        <f>IF(C37="","",INDEX(data!$A$2:$E$23,MATCH('３年シングルス'!$C$33,data!$B$2:$B$23,0),5))</f>
        <v/>
      </c>
      <c r="F37" s="11"/>
      <c r="G37" s="8"/>
      <c r="H37" s="79">
        <v>21</v>
      </c>
      <c r="I37" s="20" t="s">
        <v>178</v>
      </c>
      <c r="J37" s="7"/>
      <c r="K37" s="10"/>
      <c r="L37" s="10" t="str">
        <f>IF(J37="","",INDEX(data!$A$2:$E$23,MATCH('３年シングルス'!$J$33,data!$B$2:$B$23,0),5))</f>
        <v/>
      </c>
      <c r="M37" s="11"/>
      <c r="N37" s="8"/>
    </row>
    <row r="38" spans="1:14" ht="30" customHeight="1">
      <c r="A38" s="79">
        <v>22</v>
      </c>
      <c r="B38" s="20" t="s">
        <v>177</v>
      </c>
      <c r="C38" s="7"/>
      <c r="D38" s="10"/>
      <c r="E38" s="10" t="str">
        <f>IF(C38="","",INDEX(data!$A$2:$E$23,MATCH('３年シングルス'!$C$33,data!$B$2:$B$23,0),5))</f>
        <v/>
      </c>
      <c r="F38" s="7"/>
      <c r="G38" s="8"/>
      <c r="H38" s="79">
        <v>22</v>
      </c>
      <c r="I38" s="20" t="s">
        <v>178</v>
      </c>
      <c r="J38" s="7"/>
      <c r="K38" s="10"/>
      <c r="L38" s="10" t="str">
        <f>IF(J38="","",INDEX(data!$A$2:$E$23,MATCH('３年シングルス'!$J$33,data!$B$2:$B$23,0),5))</f>
        <v/>
      </c>
      <c r="M38" s="7"/>
      <c r="N38" s="8"/>
    </row>
    <row r="39" spans="1:14" ht="30" customHeight="1">
      <c r="A39" s="79">
        <v>23</v>
      </c>
      <c r="B39" s="20" t="s">
        <v>177</v>
      </c>
      <c r="C39" s="7"/>
      <c r="D39" s="10"/>
      <c r="E39" s="10" t="str">
        <f>IF(C39="","",INDEX(data!$A$2:$E$23,MATCH('３年シングルス'!$C$33,data!$B$2:$B$23,0),5))</f>
        <v/>
      </c>
      <c r="F39" s="7"/>
      <c r="G39" s="8"/>
      <c r="H39" s="79">
        <v>23</v>
      </c>
      <c r="I39" s="20" t="s">
        <v>178</v>
      </c>
      <c r="J39" s="7"/>
      <c r="K39" s="10"/>
      <c r="L39" s="10" t="str">
        <f>IF(J39="","",INDEX(data!$A$2:$E$23,MATCH('３年シングルス'!$J$33,data!$B$2:$B$23,0),5))</f>
        <v/>
      </c>
      <c r="M39" s="7"/>
      <c r="N39" s="8"/>
    </row>
    <row r="40" spans="1:14" ht="30" customHeight="1">
      <c r="A40" s="79">
        <v>24</v>
      </c>
      <c r="B40" s="20" t="s">
        <v>177</v>
      </c>
      <c r="C40" s="7"/>
      <c r="D40" s="10"/>
      <c r="E40" s="10" t="str">
        <f>IF(C40="","",INDEX(data!$A$2:$E$23,MATCH('３年シングルス'!$C$33,data!$B$2:$B$23,0),5))</f>
        <v/>
      </c>
      <c r="F40" s="7"/>
      <c r="G40" s="8"/>
      <c r="H40" s="79">
        <v>24</v>
      </c>
      <c r="I40" s="20" t="s">
        <v>178</v>
      </c>
      <c r="J40" s="7"/>
      <c r="K40" s="10"/>
      <c r="L40" s="10" t="str">
        <f>IF(J40="","",INDEX(data!$A$2:$E$23,MATCH('３年シングルス'!$J$33,data!$B$2:$B$23,0),5))</f>
        <v/>
      </c>
      <c r="M40" s="7"/>
      <c r="N40" s="8"/>
    </row>
    <row r="41" spans="1:14" ht="30" customHeight="1">
      <c r="A41" s="79">
        <v>25</v>
      </c>
      <c r="B41" s="20" t="s">
        <v>177</v>
      </c>
      <c r="C41" s="7"/>
      <c r="D41" s="10"/>
      <c r="E41" s="10" t="str">
        <f>IF(C41="","",INDEX(data!$A$2:$E$23,MATCH('３年シングルス'!$C$33,data!$B$2:$B$23,0),5))</f>
        <v/>
      </c>
      <c r="F41" s="7"/>
      <c r="G41" s="8"/>
      <c r="H41" s="79">
        <v>25</v>
      </c>
      <c r="I41" s="20" t="s">
        <v>178</v>
      </c>
      <c r="J41" s="7"/>
      <c r="K41" s="10"/>
      <c r="L41" s="10" t="str">
        <f>IF(J41="","",INDEX(data!$A$2:$E$23,MATCH('３年シングルス'!$J$33,data!$B$2:$B$23,0),5))</f>
        <v/>
      </c>
      <c r="M41" s="7"/>
      <c r="N41" s="8"/>
    </row>
    <row r="42" spans="1:14" ht="30" customHeight="1">
      <c r="A42" s="79">
        <v>26</v>
      </c>
      <c r="B42" s="20" t="s">
        <v>177</v>
      </c>
      <c r="C42" s="7"/>
      <c r="D42" s="10"/>
      <c r="E42" s="10" t="str">
        <f>IF(C42="","",INDEX(data!$A$2:$E$23,MATCH('３年シングルス'!$C$33,data!$B$2:$B$23,0),5))</f>
        <v/>
      </c>
      <c r="F42" s="7"/>
      <c r="G42" s="8"/>
      <c r="H42" s="79">
        <v>26</v>
      </c>
      <c r="I42" s="20" t="s">
        <v>178</v>
      </c>
      <c r="J42" s="7"/>
      <c r="K42" s="10"/>
      <c r="L42" s="10" t="str">
        <f>IF(J42="","",INDEX(data!$A$2:$E$23,MATCH('３年シングルス'!$J$33,data!$B$2:$B$23,0),5))</f>
        <v/>
      </c>
      <c r="M42" s="7"/>
      <c r="N42" s="8"/>
    </row>
    <row r="43" spans="1:14" ht="30" customHeight="1">
      <c r="A43" s="79">
        <v>27</v>
      </c>
      <c r="B43" s="20" t="s">
        <v>177</v>
      </c>
      <c r="C43" s="7"/>
      <c r="D43" s="10"/>
      <c r="E43" s="10" t="str">
        <f>IF(C43="","",INDEX(data!$A$2:$E$23,MATCH('３年シングルス'!$C$33,data!$B$2:$B$23,0),5))</f>
        <v/>
      </c>
      <c r="F43" s="9"/>
      <c r="G43" s="8"/>
      <c r="H43" s="79">
        <v>27</v>
      </c>
      <c r="I43" s="20" t="s">
        <v>178</v>
      </c>
      <c r="J43" s="7"/>
      <c r="K43" s="10"/>
      <c r="L43" s="10" t="str">
        <f>IF(J43="","",INDEX(data!$A$2:$E$23,MATCH('３年シングルス'!$J$33,data!$B$2:$B$23,0),5))</f>
        <v/>
      </c>
      <c r="M43" s="9"/>
      <c r="N43" s="8"/>
    </row>
    <row r="44" spans="1:14" ht="30" customHeight="1">
      <c r="A44" s="79">
        <v>28</v>
      </c>
      <c r="B44" s="20" t="s">
        <v>177</v>
      </c>
      <c r="C44" s="7"/>
      <c r="D44" s="10"/>
      <c r="E44" s="10" t="str">
        <f>IF(C44="","",INDEX(data!$A$2:$E$23,MATCH('３年シングルス'!$C$33,data!$B$2:$B$23,0),5))</f>
        <v/>
      </c>
      <c r="F44" s="7"/>
      <c r="G44" s="8"/>
      <c r="H44" s="79">
        <v>28</v>
      </c>
      <c r="I44" s="20" t="s">
        <v>178</v>
      </c>
      <c r="J44" s="7"/>
      <c r="K44" s="10"/>
      <c r="L44" s="10" t="str">
        <f>IF(J44="","",INDEX(data!$A$2:$E$23,MATCH('３年シングルス'!$J$33,data!$B$2:$B$23,0),5))</f>
        <v/>
      </c>
      <c r="M44" s="7"/>
      <c r="N44" s="8"/>
    </row>
    <row r="45" spans="1:14" ht="30" customHeight="1">
      <c r="A45" s="79">
        <v>29</v>
      </c>
      <c r="B45" s="20" t="s">
        <v>177</v>
      </c>
      <c r="C45" s="7"/>
      <c r="D45" s="10"/>
      <c r="E45" s="10" t="str">
        <f>IF(C45="","",INDEX(data!$A$2:$E$23,MATCH('３年シングルス'!$C$33,data!$B$2:$B$23,0),5))</f>
        <v/>
      </c>
      <c r="F45" s="7"/>
      <c r="G45" s="8"/>
      <c r="H45" s="79">
        <v>29</v>
      </c>
      <c r="I45" s="20" t="s">
        <v>178</v>
      </c>
      <c r="J45" s="7"/>
      <c r="K45" s="10"/>
      <c r="L45" s="10" t="str">
        <f>IF(J45="","",INDEX(data!$A$2:$E$23,MATCH('３年シングルス'!$J$33,data!$B$2:$B$23,0),5))</f>
        <v/>
      </c>
      <c r="M45" s="7"/>
      <c r="N45" s="8"/>
    </row>
    <row r="46" spans="1:14" ht="30" customHeight="1">
      <c r="A46" s="79">
        <v>30</v>
      </c>
      <c r="B46" s="20" t="s">
        <v>177</v>
      </c>
      <c r="C46" s="7"/>
      <c r="D46" s="10"/>
      <c r="E46" s="10" t="str">
        <f>IF(C46="","",INDEX(data!$A$2:$E$23,MATCH('３年シングルス'!$C$33,data!$B$2:$B$23,0),5))</f>
        <v/>
      </c>
      <c r="F46" s="7"/>
      <c r="G46" s="8"/>
      <c r="H46" s="79">
        <v>30</v>
      </c>
      <c r="I46" s="20" t="s">
        <v>178</v>
      </c>
      <c r="J46" s="7"/>
      <c r="K46" s="10"/>
      <c r="L46" s="10" t="str">
        <f>IF(J46="","",INDEX(data!$A$2:$E$23,MATCH('３年シングルス'!$J$33,data!$B$2:$B$23,0),5))</f>
        <v/>
      </c>
      <c r="M46" s="7"/>
      <c r="N46" s="8"/>
    </row>
    <row r="47" spans="1:14" ht="30" customHeight="1">
      <c r="A47" s="79">
        <v>31</v>
      </c>
      <c r="B47" s="20" t="s">
        <v>177</v>
      </c>
      <c r="C47" s="7"/>
      <c r="D47" s="10"/>
      <c r="E47" s="10" t="str">
        <f>IF(C47="","",INDEX(data!$A$2:$E$23,MATCH('３年シングルス'!$C$33,data!$B$2:$B$23,0),5))</f>
        <v/>
      </c>
      <c r="F47" s="7"/>
      <c r="G47" s="8"/>
      <c r="H47" s="79">
        <v>31</v>
      </c>
      <c r="I47" s="20" t="s">
        <v>178</v>
      </c>
      <c r="J47" s="7"/>
      <c r="K47" s="10"/>
      <c r="L47" s="10" t="str">
        <f>IF(J47="","",INDEX(data!$A$2:$E$23,MATCH('３年シングルス'!$J$33,data!$B$2:$B$23,0),5))</f>
        <v/>
      </c>
      <c r="M47" s="7"/>
      <c r="N47" s="8"/>
    </row>
    <row r="48" spans="1:14" ht="30" customHeight="1">
      <c r="A48" s="79">
        <v>32</v>
      </c>
      <c r="B48" s="20" t="s">
        <v>177</v>
      </c>
      <c r="C48" s="7"/>
      <c r="D48" s="10"/>
      <c r="E48" s="10" t="str">
        <f>IF(C48="","",INDEX(data!$A$2:$E$23,MATCH('３年シングルス'!$C$33,data!$B$2:$B$23,0),5))</f>
        <v/>
      </c>
      <c r="F48" s="7"/>
      <c r="G48" s="8"/>
      <c r="H48" s="79">
        <v>32</v>
      </c>
      <c r="I48" s="20" t="s">
        <v>178</v>
      </c>
      <c r="J48" s="7"/>
      <c r="K48" s="10"/>
      <c r="L48" s="10" t="str">
        <f>IF(J48="","",INDEX(data!$A$2:$E$23,MATCH('３年シングルス'!$J$33,data!$B$2:$B$23,0),5))</f>
        <v/>
      </c>
      <c r="M48" s="7"/>
      <c r="N48" s="8"/>
    </row>
    <row r="49" spans="1:14" ht="30" customHeight="1">
      <c r="A49" s="79">
        <v>33</v>
      </c>
      <c r="B49" s="20" t="s">
        <v>177</v>
      </c>
      <c r="C49" s="7"/>
      <c r="D49" s="10"/>
      <c r="E49" s="10" t="str">
        <f>IF(C49="","",INDEX(data!$A$2:$E$23,MATCH('３年シングルス'!$C$33,data!$B$2:$B$23,0),5))</f>
        <v/>
      </c>
      <c r="F49" s="7"/>
      <c r="G49" s="8"/>
      <c r="H49" s="79">
        <v>33</v>
      </c>
      <c r="I49" s="20" t="s">
        <v>178</v>
      </c>
      <c r="J49" s="7"/>
      <c r="K49" s="10"/>
      <c r="L49" s="10" t="str">
        <f>IF(J49="","",INDEX(data!$A$2:$E$23,MATCH('３年シングルス'!$J$33,data!$B$2:$B$23,0),5))</f>
        <v/>
      </c>
      <c r="M49" s="7"/>
      <c r="N49" s="8"/>
    </row>
    <row r="50" spans="1:14" ht="30" customHeight="1">
      <c r="A50" s="79">
        <v>34</v>
      </c>
      <c r="B50" s="20" t="s">
        <v>177</v>
      </c>
      <c r="C50" s="7"/>
      <c r="D50" s="10"/>
      <c r="E50" s="10" t="str">
        <f>IF(C50="","",INDEX(data!$A$2:$E$23,MATCH('３年シングルス'!$C$33,data!$B$2:$B$23,0),5))</f>
        <v/>
      </c>
      <c r="F50" s="7"/>
      <c r="G50" s="8"/>
      <c r="H50" s="79">
        <v>34</v>
      </c>
      <c r="I50" s="20" t="s">
        <v>178</v>
      </c>
      <c r="J50" s="7"/>
      <c r="K50" s="10"/>
      <c r="L50" s="10" t="str">
        <f>IF(J50="","",INDEX(data!$A$2:$E$23,MATCH('３年シングルス'!$J$33,data!$B$2:$B$23,0),5))</f>
        <v/>
      </c>
      <c r="M50" s="7"/>
      <c r="N50" s="8"/>
    </row>
    <row r="51" spans="1:14" ht="30" customHeight="1">
      <c r="A51" s="79">
        <v>35</v>
      </c>
      <c r="B51" s="20" t="s">
        <v>177</v>
      </c>
      <c r="C51" s="7"/>
      <c r="D51" s="10"/>
      <c r="E51" s="10" t="str">
        <f>IF(C51="","",INDEX(data!$A$2:$E$23,MATCH('３年シングルス'!$C$33,data!$B$2:$B$23,0),5))</f>
        <v/>
      </c>
      <c r="F51" s="7"/>
      <c r="G51" s="8"/>
      <c r="H51" s="79">
        <v>35</v>
      </c>
      <c r="I51" s="20" t="s">
        <v>178</v>
      </c>
      <c r="J51" s="7"/>
      <c r="K51" s="10"/>
      <c r="L51" s="10" t="str">
        <f>IF(J51="","",INDEX(data!$A$2:$E$23,MATCH('３年シングルス'!$J$33,data!$B$2:$B$23,0),5))</f>
        <v/>
      </c>
      <c r="M51" s="7"/>
      <c r="N51" s="8"/>
    </row>
    <row r="52" spans="1:14" ht="30" customHeight="1">
      <c r="A52" s="79">
        <v>36</v>
      </c>
      <c r="B52" s="20" t="s">
        <v>177</v>
      </c>
      <c r="C52" s="7"/>
      <c r="D52" s="10"/>
      <c r="E52" s="10" t="str">
        <f>IF(C52="","",INDEX(data!$A$2:$E$23,MATCH('３年シングルス'!$C$33,data!$B$2:$B$23,0),5))</f>
        <v/>
      </c>
      <c r="F52" s="7"/>
      <c r="G52" s="8"/>
      <c r="H52" s="79">
        <v>36</v>
      </c>
      <c r="I52" s="20" t="s">
        <v>178</v>
      </c>
      <c r="J52" s="7"/>
      <c r="K52" s="10"/>
      <c r="L52" s="10" t="str">
        <f>IF(J52="","",INDEX(data!$A$2:$E$23,MATCH('３年シングルス'!$J$33,data!$B$2:$B$23,0),5))</f>
        <v/>
      </c>
      <c r="M52" s="7"/>
      <c r="N52" s="8"/>
    </row>
    <row r="53" spans="1:14" ht="30" customHeight="1">
      <c r="A53" s="79">
        <v>37</v>
      </c>
      <c r="B53" s="20" t="s">
        <v>177</v>
      </c>
      <c r="C53" s="7"/>
      <c r="D53" s="10"/>
      <c r="E53" s="10" t="str">
        <f>IF(C53="","",INDEX(data!$A$2:$E$23,MATCH('３年シングルス'!$C$33,data!$B$2:$B$23,0),5))</f>
        <v/>
      </c>
      <c r="F53" s="7"/>
      <c r="G53" s="8"/>
      <c r="H53" s="79">
        <v>37</v>
      </c>
      <c r="I53" s="20" t="s">
        <v>178</v>
      </c>
      <c r="J53" s="7"/>
      <c r="K53" s="10"/>
      <c r="L53" s="10" t="str">
        <f>IF(J53="","",INDEX(data!$A$2:$E$23,MATCH('３年シングルス'!$J$33,data!$B$2:$B$23,0),5))</f>
        <v/>
      </c>
      <c r="M53" s="7"/>
      <c r="N53" s="8"/>
    </row>
    <row r="54" spans="1:14" ht="30" customHeight="1">
      <c r="A54" s="79">
        <v>38</v>
      </c>
      <c r="B54" s="20" t="s">
        <v>177</v>
      </c>
      <c r="C54" s="7"/>
      <c r="D54" s="10"/>
      <c r="E54" s="10" t="str">
        <f>IF(C54="","",INDEX(data!$A$2:$E$23,MATCH('３年シングルス'!$C$33,data!$B$2:$B$23,0),5))</f>
        <v/>
      </c>
      <c r="F54" s="7"/>
      <c r="G54" s="8"/>
      <c r="H54" s="79">
        <v>38</v>
      </c>
      <c r="I54" s="20" t="s">
        <v>178</v>
      </c>
      <c r="J54" s="7"/>
      <c r="K54" s="10"/>
      <c r="L54" s="10" t="str">
        <f>IF(J54="","",INDEX(data!$A$2:$E$23,MATCH('３年シングルス'!$J$33,data!$B$2:$B$23,0),5))</f>
        <v/>
      </c>
      <c r="M54" s="7"/>
      <c r="N54" s="8"/>
    </row>
    <row r="55" spans="1:14" ht="30" customHeight="1">
      <c r="A55" s="79">
        <v>39</v>
      </c>
      <c r="B55" s="20" t="s">
        <v>177</v>
      </c>
      <c r="C55" s="7"/>
      <c r="D55" s="10"/>
      <c r="E55" s="10" t="str">
        <f>IF(C55="","",INDEX(data!$A$2:$E$23,MATCH('３年シングルス'!$C$33,data!$B$2:$B$23,0),5))</f>
        <v/>
      </c>
      <c r="F55" s="7"/>
      <c r="G55" s="8"/>
      <c r="H55" s="79">
        <v>39</v>
      </c>
      <c r="I55" s="20" t="s">
        <v>178</v>
      </c>
      <c r="J55" s="7"/>
      <c r="K55" s="10"/>
      <c r="L55" s="10" t="str">
        <f>IF(J55="","",INDEX(data!$A$2:$E$23,MATCH('３年シングルス'!$J$33,data!$B$2:$B$23,0),5))</f>
        <v/>
      </c>
      <c r="M55" s="7"/>
      <c r="N55" s="8"/>
    </row>
    <row r="56" spans="1:14" ht="30" customHeight="1" thickBot="1">
      <c r="A56" s="29">
        <v>40</v>
      </c>
      <c r="B56" s="33" t="s">
        <v>177</v>
      </c>
      <c r="C56" s="30"/>
      <c r="D56" s="31"/>
      <c r="E56" s="31" t="str">
        <f>IF(C56="","",INDEX(data!$A$2:$E$23,MATCH('３年シングルス'!$C$33,data!$B$2:$B$23,0),5))</f>
        <v/>
      </c>
      <c r="F56" s="30"/>
      <c r="G56" s="32"/>
      <c r="H56" s="29">
        <v>40</v>
      </c>
      <c r="I56" s="33" t="s">
        <v>178</v>
      </c>
      <c r="J56" s="30"/>
      <c r="K56" s="31"/>
      <c r="L56" s="31" t="str">
        <f>IF(J56="","",INDEX(data!$A$2:$E$23,MATCH('３年シングルス'!$J$33,data!$B$2:$B$23,0),5))</f>
        <v/>
      </c>
      <c r="M56" s="30"/>
      <c r="N56" s="32"/>
    </row>
    <row r="57" spans="1:14" s="12" customFormat="1" ht="21" customHeight="1">
      <c r="A57" s="12" t="s">
        <v>11</v>
      </c>
      <c r="H57" s="12" t="s">
        <v>11</v>
      </c>
    </row>
    <row r="58" spans="1:14" s="12" customFormat="1" ht="21" customHeight="1">
      <c r="A58" s="12" t="s">
        <v>12</v>
      </c>
      <c r="H58" s="12" t="s">
        <v>12</v>
      </c>
    </row>
  </sheetData>
  <mergeCells count="36">
    <mergeCell ref="A1:G1"/>
    <mergeCell ref="H1:N1"/>
    <mergeCell ref="A3:B3"/>
    <mergeCell ref="C3:G3"/>
    <mergeCell ref="H3:I3"/>
    <mergeCell ref="J3:N3"/>
    <mergeCell ref="M5:N5"/>
    <mergeCell ref="A4:B4"/>
    <mergeCell ref="C4:D4"/>
    <mergeCell ref="F4:G4"/>
    <mergeCell ref="H4:I4"/>
    <mergeCell ref="J4:K4"/>
    <mergeCell ref="M4:N4"/>
    <mergeCell ref="A5:B5"/>
    <mergeCell ref="C5:D5"/>
    <mergeCell ref="F5:G5"/>
    <mergeCell ref="H5:I5"/>
    <mergeCell ref="J5:K5"/>
    <mergeCell ref="A30:G30"/>
    <mergeCell ref="H30:N30"/>
    <mergeCell ref="A32:B32"/>
    <mergeCell ref="C32:G32"/>
    <mergeCell ref="H32:I32"/>
    <mergeCell ref="J32:N32"/>
    <mergeCell ref="M34:N34"/>
    <mergeCell ref="A33:B33"/>
    <mergeCell ref="C33:D33"/>
    <mergeCell ref="F33:G33"/>
    <mergeCell ref="H33:I33"/>
    <mergeCell ref="J33:K33"/>
    <mergeCell ref="M33:N33"/>
    <mergeCell ref="A34:B34"/>
    <mergeCell ref="C34:D34"/>
    <mergeCell ref="F34:G34"/>
    <mergeCell ref="H34:I34"/>
    <mergeCell ref="J34:K34"/>
  </mergeCells>
  <phoneticPr fontId="17"/>
  <dataValidations disablePrompts="1" count="2">
    <dataValidation imeMode="halfAlpha" allowBlank="1" showInputMessage="1" showErrorMessage="1" sqref="F8:G27 M8:N27 F37:G56 M37:N56" xr:uid="{00000000-0002-0000-0600-000000000000}"/>
    <dataValidation imeMode="hiragana" allowBlank="1" showInputMessage="1" showErrorMessage="1" sqref="D8:D27 D37:D56 K37:K56 K8:K27" xr:uid="{00000000-0002-0000-0600-000001000000}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600-000002000000}">
          <x14:formula1>
            <xm:f>data!$B$2:$B$23</xm:f>
          </x14:formula1>
          <xm:sqref>C4:D4 J4:K4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view="pageBreakPreview" zoomScaleNormal="100" zoomScaleSheetLayoutView="100" workbookViewId="0">
      <selection activeCell="D9" sqref="D9"/>
    </sheetView>
  </sheetViews>
  <sheetFormatPr defaultColWidth="9" defaultRowHeight="21" customHeight="1"/>
  <cols>
    <col min="1" max="1" width="12.6640625" style="25" customWidth="1"/>
    <col min="2" max="2" width="18.77734375" style="1" customWidth="1"/>
    <col min="3" max="3" width="18.33203125" style="1" bestFit="1" customWidth="1"/>
    <col min="4" max="5" width="12.44140625" style="1" customWidth="1"/>
    <col min="6" max="6" width="6.6640625" style="1" customWidth="1"/>
    <col min="7" max="7" width="8.77734375" style="1" customWidth="1"/>
    <col min="8" max="8" width="12.6640625" style="25" customWidth="1"/>
    <col min="9" max="9" width="18.77734375" style="1" customWidth="1"/>
    <col min="10" max="10" width="18.33203125" style="1" bestFit="1" customWidth="1"/>
    <col min="11" max="12" width="12.44140625" style="1" customWidth="1"/>
    <col min="13" max="13" width="6.6640625" style="1" customWidth="1"/>
    <col min="14" max="14" width="8.77734375" style="1" customWidth="1"/>
    <col min="15" max="16384" width="9" style="1"/>
  </cols>
  <sheetData>
    <row r="1" spans="1:14" s="12" customFormat="1" ht="30" customHeight="1">
      <c r="A1" s="114" t="s">
        <v>31</v>
      </c>
      <c r="B1" s="114"/>
      <c r="C1" s="114"/>
      <c r="D1" s="114"/>
      <c r="E1" s="114"/>
      <c r="F1" s="114"/>
      <c r="G1" s="114"/>
      <c r="H1" s="114" t="s">
        <v>32</v>
      </c>
      <c r="I1" s="114"/>
      <c r="J1" s="114"/>
      <c r="K1" s="114"/>
      <c r="L1" s="114"/>
      <c r="M1" s="114"/>
      <c r="N1" s="114"/>
    </row>
    <row r="2" spans="1:14" s="12" customFormat="1" ht="18.75" customHeight="1" thickBot="1">
      <c r="A2" s="24"/>
      <c r="H2" s="24"/>
    </row>
    <row r="3" spans="1:14" s="12" customFormat="1" ht="36" customHeight="1">
      <c r="A3" s="21" t="s">
        <v>2</v>
      </c>
      <c r="B3" s="138" t="str">
        <f>表紙!C13</f>
        <v>令和７(２０２５)年度　ヨネックス杯争奪全十勝高校夏季バドミントン大会　兼
第７８回　北海道バドミントン選手権大会十勝地区予選会</v>
      </c>
      <c r="C3" s="139"/>
      <c r="D3" s="139"/>
      <c r="E3" s="139"/>
      <c r="F3" s="139"/>
      <c r="G3" s="140"/>
      <c r="H3" s="21" t="s">
        <v>2</v>
      </c>
      <c r="I3" s="141" t="str">
        <f>B3</f>
        <v>令和７(２０２５)年度　ヨネックス杯争奪全十勝高校夏季バドミントン大会　兼
第７８回　北海道バドミントン選手権大会十勝地区予選会</v>
      </c>
      <c r="J3" s="142"/>
      <c r="K3" s="142"/>
      <c r="L3" s="142"/>
      <c r="M3" s="142"/>
      <c r="N3" s="143"/>
    </row>
    <row r="4" spans="1:14" ht="36" customHeight="1">
      <c r="A4" s="22" t="s">
        <v>3</v>
      </c>
      <c r="B4" s="120"/>
      <c r="C4" s="121"/>
      <c r="D4" s="13" t="s">
        <v>4</v>
      </c>
      <c r="E4" s="122"/>
      <c r="F4" s="120"/>
      <c r="G4" s="123"/>
      <c r="H4" s="22" t="s">
        <v>3</v>
      </c>
      <c r="I4" s="120"/>
      <c r="J4" s="121"/>
      <c r="K4" s="13" t="s">
        <v>4</v>
      </c>
      <c r="L4" s="122"/>
      <c r="M4" s="120"/>
      <c r="N4" s="123"/>
    </row>
    <row r="5" spans="1:14" ht="36" customHeight="1" thickBot="1">
      <c r="A5" s="23" t="s">
        <v>5</v>
      </c>
      <c r="B5" s="128" t="e">
        <f>INDEX(data!$A$2:$D$23,MATCH($B$4,data!$B$2:$B$23,0),3)</f>
        <v>#N/A</v>
      </c>
      <c r="C5" s="129"/>
      <c r="D5" s="14" t="s">
        <v>6</v>
      </c>
      <c r="E5" s="130" t="e">
        <f>INDEX(data!$A$2:$D$23,MATCH($B$4,data!$B$2:$B$23,0),4)</f>
        <v>#N/A</v>
      </c>
      <c r="F5" s="128"/>
      <c r="G5" s="131"/>
      <c r="H5" s="23" t="s">
        <v>5</v>
      </c>
      <c r="I5" s="128" t="e">
        <f>B5</f>
        <v>#N/A</v>
      </c>
      <c r="J5" s="129"/>
      <c r="K5" s="14" t="s">
        <v>6</v>
      </c>
      <c r="L5" s="130" t="e">
        <f>E5</f>
        <v>#N/A</v>
      </c>
      <c r="M5" s="128"/>
      <c r="N5" s="131"/>
    </row>
    <row r="6" spans="1:14" s="12" customFormat="1" ht="21" customHeight="1" thickBot="1">
      <c r="A6" s="24"/>
      <c r="H6" s="24"/>
    </row>
    <row r="7" spans="1:14" s="12" customFormat="1" ht="36" customHeight="1">
      <c r="A7" s="15" t="s">
        <v>7</v>
      </c>
      <c r="B7" s="17" t="s">
        <v>8</v>
      </c>
      <c r="C7" s="18" t="s">
        <v>9</v>
      </c>
      <c r="D7" s="18" t="s">
        <v>20</v>
      </c>
      <c r="E7" s="18" t="s">
        <v>162</v>
      </c>
      <c r="F7" s="17" t="s">
        <v>10</v>
      </c>
      <c r="G7" s="37" t="s">
        <v>40</v>
      </c>
      <c r="H7" s="15" t="s">
        <v>7</v>
      </c>
      <c r="I7" s="17" t="s">
        <v>8</v>
      </c>
      <c r="J7" s="18" t="s">
        <v>9</v>
      </c>
      <c r="K7" s="18" t="s">
        <v>20</v>
      </c>
      <c r="L7" s="18" t="s">
        <v>162</v>
      </c>
      <c r="M7" s="17" t="s">
        <v>10</v>
      </c>
      <c r="N7" s="37" t="s">
        <v>40</v>
      </c>
    </row>
    <row r="8" spans="1:14" ht="36" customHeight="1">
      <c r="A8" s="27" t="s">
        <v>33</v>
      </c>
      <c r="B8" s="7" t="str">
        <f>IF($B$4="","",INDEX(data!$A$2:$E$23,MATCH($B$4,data!$B$2:$B$23,0),5))</f>
        <v/>
      </c>
      <c r="C8" s="41"/>
      <c r="D8" s="41"/>
      <c r="E8" s="42"/>
      <c r="F8" s="43"/>
      <c r="G8" s="44"/>
      <c r="H8" s="27" t="s">
        <v>33</v>
      </c>
      <c r="I8" s="7" t="str">
        <f>IF($I$4="","",INDEX(data!$A$2:$E$23,MATCH($I$4,data!$B$2:$B$23,0),5))</f>
        <v/>
      </c>
      <c r="J8" s="41"/>
      <c r="K8" s="41"/>
      <c r="L8" s="42"/>
      <c r="M8" s="43"/>
      <c r="N8" s="44"/>
    </row>
    <row r="9" spans="1:14" ht="36" customHeight="1">
      <c r="A9" s="27" t="s">
        <v>34</v>
      </c>
      <c r="B9" s="7"/>
      <c r="C9" s="10"/>
      <c r="D9" s="10" t="str">
        <f>IF(B9="","",$B$8)</f>
        <v/>
      </c>
      <c r="E9" s="42"/>
      <c r="F9" s="43"/>
      <c r="G9" s="44"/>
      <c r="H9" s="27" t="s">
        <v>34</v>
      </c>
      <c r="I9" s="7"/>
      <c r="J9" s="10"/>
      <c r="K9" s="10" t="str">
        <f>IF(I9="","",$I$8)</f>
        <v/>
      </c>
      <c r="L9" s="42"/>
      <c r="M9" s="43"/>
      <c r="N9" s="44"/>
    </row>
    <row r="10" spans="1:14" ht="36" customHeight="1">
      <c r="A10" s="27" t="s">
        <v>35</v>
      </c>
      <c r="B10" s="7"/>
      <c r="C10" s="10"/>
      <c r="D10" s="10" t="str">
        <f t="shared" ref="D10:D18" si="0">IF(B10="","",$B$8)</f>
        <v/>
      </c>
      <c r="E10" s="42"/>
      <c r="F10" s="43"/>
      <c r="G10" s="44"/>
      <c r="H10" s="27" t="s">
        <v>35</v>
      </c>
      <c r="I10" s="7"/>
      <c r="J10" s="10"/>
      <c r="K10" s="10" t="str">
        <f t="shared" ref="K10:K18" si="1">IF(I10="","",$I$8)</f>
        <v/>
      </c>
      <c r="L10" s="42"/>
      <c r="M10" s="43"/>
      <c r="N10" s="44"/>
    </row>
    <row r="11" spans="1:14" ht="36" customHeight="1">
      <c r="A11" s="28" t="s">
        <v>36</v>
      </c>
      <c r="B11" s="7"/>
      <c r="C11" s="10"/>
      <c r="D11" s="10" t="str">
        <f t="shared" si="0"/>
        <v/>
      </c>
      <c r="E11" s="7"/>
      <c r="F11" s="34"/>
      <c r="G11" s="8"/>
      <c r="H11" s="28" t="s">
        <v>36</v>
      </c>
      <c r="I11" s="7"/>
      <c r="J11" s="10"/>
      <c r="K11" s="10" t="str">
        <f t="shared" si="1"/>
        <v/>
      </c>
      <c r="L11" s="7"/>
      <c r="M11" s="34"/>
      <c r="N11" s="8"/>
    </row>
    <row r="12" spans="1:14" ht="36" customHeight="1">
      <c r="A12" s="27">
        <v>1</v>
      </c>
      <c r="B12" s="7"/>
      <c r="C12" s="10"/>
      <c r="D12" s="10" t="str">
        <f t="shared" si="0"/>
        <v/>
      </c>
      <c r="E12" s="7"/>
      <c r="F12" s="34"/>
      <c r="G12" s="8"/>
      <c r="H12" s="27">
        <v>1</v>
      </c>
      <c r="I12" s="7"/>
      <c r="J12" s="10"/>
      <c r="K12" s="10" t="str">
        <f t="shared" si="1"/>
        <v/>
      </c>
      <c r="L12" s="7"/>
      <c r="M12" s="34"/>
      <c r="N12" s="8"/>
    </row>
    <row r="13" spans="1:14" ht="36" customHeight="1">
      <c r="A13" s="27">
        <v>2</v>
      </c>
      <c r="B13" s="7"/>
      <c r="C13" s="10"/>
      <c r="D13" s="10" t="str">
        <f t="shared" si="0"/>
        <v/>
      </c>
      <c r="E13" s="7"/>
      <c r="F13" s="34"/>
      <c r="G13" s="8"/>
      <c r="H13" s="27">
        <v>2</v>
      </c>
      <c r="I13" s="7"/>
      <c r="J13" s="10"/>
      <c r="K13" s="10" t="str">
        <f t="shared" si="1"/>
        <v/>
      </c>
      <c r="L13" s="7"/>
      <c r="M13" s="34"/>
      <c r="N13" s="8"/>
    </row>
    <row r="14" spans="1:14" ht="36" customHeight="1">
      <c r="A14" s="27">
        <v>3</v>
      </c>
      <c r="B14" s="7"/>
      <c r="C14" s="10"/>
      <c r="D14" s="10" t="str">
        <f t="shared" si="0"/>
        <v/>
      </c>
      <c r="E14" s="9"/>
      <c r="F14" s="35"/>
      <c r="G14" s="8"/>
      <c r="H14" s="27">
        <v>3</v>
      </c>
      <c r="I14" s="7"/>
      <c r="J14" s="10"/>
      <c r="K14" s="10" t="str">
        <f t="shared" si="1"/>
        <v/>
      </c>
      <c r="L14" s="9"/>
      <c r="M14" s="35"/>
      <c r="N14" s="8"/>
    </row>
    <row r="15" spans="1:14" ht="36" customHeight="1">
      <c r="A15" s="27">
        <v>4</v>
      </c>
      <c r="B15" s="7"/>
      <c r="C15" s="10"/>
      <c r="D15" s="10" t="str">
        <f t="shared" si="0"/>
        <v/>
      </c>
      <c r="E15" s="7"/>
      <c r="F15" s="34"/>
      <c r="G15" s="8"/>
      <c r="H15" s="27">
        <v>4</v>
      </c>
      <c r="I15" s="7"/>
      <c r="J15" s="10"/>
      <c r="K15" s="10" t="str">
        <f t="shared" si="1"/>
        <v/>
      </c>
      <c r="L15" s="7"/>
      <c r="M15" s="34"/>
      <c r="N15" s="8"/>
    </row>
    <row r="16" spans="1:14" ht="36" customHeight="1">
      <c r="A16" s="27">
        <v>5</v>
      </c>
      <c r="B16" s="7"/>
      <c r="C16" s="10"/>
      <c r="D16" s="10" t="str">
        <f t="shared" si="0"/>
        <v/>
      </c>
      <c r="E16" s="7"/>
      <c r="F16" s="34"/>
      <c r="G16" s="8"/>
      <c r="H16" s="27">
        <v>5</v>
      </c>
      <c r="I16" s="7"/>
      <c r="J16" s="10"/>
      <c r="K16" s="10" t="str">
        <f t="shared" si="1"/>
        <v/>
      </c>
      <c r="L16" s="7"/>
      <c r="M16" s="34"/>
      <c r="N16" s="8"/>
    </row>
    <row r="17" spans="1:14" ht="36" customHeight="1">
      <c r="A17" s="27">
        <v>6</v>
      </c>
      <c r="B17" s="7"/>
      <c r="C17" s="10"/>
      <c r="D17" s="10" t="str">
        <f t="shared" si="0"/>
        <v/>
      </c>
      <c r="E17" s="7"/>
      <c r="F17" s="34"/>
      <c r="G17" s="8"/>
      <c r="H17" s="27">
        <v>6</v>
      </c>
      <c r="I17" s="7"/>
      <c r="J17" s="10"/>
      <c r="K17" s="10" t="str">
        <f t="shared" si="1"/>
        <v/>
      </c>
      <c r="L17" s="7"/>
      <c r="M17" s="34"/>
      <c r="N17" s="8"/>
    </row>
    <row r="18" spans="1:14" ht="36" customHeight="1" thickBot="1">
      <c r="A18" s="29">
        <v>7</v>
      </c>
      <c r="B18" s="30"/>
      <c r="C18" s="31"/>
      <c r="D18" s="31" t="str">
        <f t="shared" si="0"/>
        <v/>
      </c>
      <c r="E18" s="30"/>
      <c r="F18" s="36"/>
      <c r="G18" s="32"/>
      <c r="H18" s="29">
        <v>7</v>
      </c>
      <c r="I18" s="30"/>
      <c r="J18" s="31"/>
      <c r="K18" s="31" t="str">
        <f t="shared" si="1"/>
        <v/>
      </c>
      <c r="L18" s="30"/>
      <c r="M18" s="36"/>
      <c r="N18" s="32"/>
    </row>
    <row r="19" spans="1:14" s="12" customFormat="1" ht="21" customHeight="1">
      <c r="A19" s="26" t="s">
        <v>11</v>
      </c>
      <c r="H19" s="26" t="s">
        <v>11</v>
      </c>
    </row>
    <row r="20" spans="1:14" s="12" customFormat="1" ht="21" customHeight="1">
      <c r="A20" s="26" t="s">
        <v>37</v>
      </c>
      <c r="H20" s="26" t="s">
        <v>37</v>
      </c>
    </row>
    <row r="21" spans="1:14" s="12" customFormat="1" ht="21" customHeight="1">
      <c r="A21" s="26"/>
      <c r="H21" s="26"/>
    </row>
    <row r="22" spans="1:14" s="12" customFormat="1" ht="21" customHeight="1">
      <c r="A22" s="24"/>
      <c r="H22" s="24"/>
    </row>
    <row r="23" spans="1:14" s="12" customFormat="1" ht="21" customHeight="1">
      <c r="B23" s="45" t="s">
        <v>13</v>
      </c>
      <c r="C23" s="46"/>
      <c r="D23" s="46"/>
      <c r="E23" s="46"/>
      <c r="F23" s="46"/>
      <c r="I23" s="45" t="s">
        <v>13</v>
      </c>
      <c r="J23" s="46"/>
      <c r="K23" s="46"/>
      <c r="L23" s="46"/>
      <c r="M23" s="46"/>
    </row>
    <row r="24" spans="1:14" ht="21" customHeight="1">
      <c r="A24" s="1"/>
      <c r="B24" s="4"/>
      <c r="C24" s="4"/>
      <c r="D24" s="4"/>
      <c r="E24" s="6" t="s">
        <v>163</v>
      </c>
      <c r="F24" s="6"/>
      <c r="H24" s="1"/>
      <c r="I24" s="4"/>
      <c r="J24" s="4"/>
      <c r="K24" s="4"/>
      <c r="L24" s="6" t="s">
        <v>163</v>
      </c>
      <c r="M24" s="6"/>
    </row>
    <row r="25" spans="1:14" ht="21" customHeight="1">
      <c r="A25" s="1"/>
      <c r="B25" s="4"/>
      <c r="C25" s="4"/>
      <c r="D25" s="2"/>
      <c r="E25" s="4"/>
      <c r="F25" s="4"/>
      <c r="H25" s="1"/>
      <c r="I25" s="4"/>
      <c r="J25" s="4"/>
      <c r="K25" s="2"/>
      <c r="L25" s="4"/>
      <c r="M25" s="4"/>
    </row>
    <row r="26" spans="1:14" ht="21" customHeight="1">
      <c r="A26" s="1"/>
      <c r="B26" s="5"/>
      <c r="C26" s="5"/>
      <c r="D26" s="3" t="s">
        <v>14</v>
      </c>
      <c r="E26" s="38"/>
      <c r="F26" s="39"/>
      <c r="G26" s="3" t="s">
        <v>15</v>
      </c>
      <c r="H26" s="40"/>
      <c r="I26" s="5"/>
      <c r="J26" s="5"/>
      <c r="K26" s="3" t="s">
        <v>14</v>
      </c>
      <c r="L26" s="38"/>
      <c r="M26" s="39"/>
      <c r="N26" s="3" t="s">
        <v>15</v>
      </c>
    </row>
  </sheetData>
  <sheetProtection sheet="1" objects="1" scenarios="1"/>
  <mergeCells count="12">
    <mergeCell ref="B5:C5"/>
    <mergeCell ref="E5:G5"/>
    <mergeCell ref="I5:J5"/>
    <mergeCell ref="L5:N5"/>
    <mergeCell ref="A1:G1"/>
    <mergeCell ref="H1:N1"/>
    <mergeCell ref="B3:G3"/>
    <mergeCell ref="I3:N3"/>
    <mergeCell ref="B4:C4"/>
    <mergeCell ref="E4:G4"/>
    <mergeCell ref="I4:J4"/>
    <mergeCell ref="L4:N4"/>
  </mergeCells>
  <phoneticPr fontId="2"/>
  <dataValidations count="2">
    <dataValidation imeMode="hiragana" allowBlank="1" showInputMessage="1" showErrorMessage="1" sqref="C9:C18 J9:J18" xr:uid="{00000000-0002-0000-0700-000000000000}"/>
    <dataValidation imeMode="halfAlpha" allowBlank="1" showInputMessage="1" showErrorMessage="1" sqref="E11:F18 L11:M18" xr:uid="{00000000-0002-0000-0700-000001000000}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horizontalDpi="1200" verticalDpi="1200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2000000}">
          <x14:formula1>
            <xm:f>data!$B$2:$B$23</xm:f>
          </x14:formula1>
          <xm:sqref>B4:C4 I4:J4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workbookViewId="0">
      <selection activeCell="E8" sqref="E8"/>
    </sheetView>
  </sheetViews>
  <sheetFormatPr defaultRowHeight="13.2"/>
  <cols>
    <col min="2" max="2" width="25" bestFit="1" customWidth="1"/>
    <col min="3" max="3" width="39.33203125" bestFit="1" customWidth="1"/>
    <col min="4" max="4" width="13.88671875" bestFit="1" customWidth="1"/>
  </cols>
  <sheetData>
    <row r="1" spans="1:6">
      <c r="B1" t="s">
        <v>65</v>
      </c>
      <c r="C1" t="s">
        <v>66</v>
      </c>
      <c r="D1" t="s">
        <v>67</v>
      </c>
    </row>
    <row r="2" spans="1:6">
      <c r="A2">
        <v>1</v>
      </c>
      <c r="B2" s="70" t="s">
        <v>68</v>
      </c>
      <c r="C2" s="70" t="s">
        <v>69</v>
      </c>
      <c r="D2" s="70" t="s">
        <v>70</v>
      </c>
      <c r="E2" t="s">
        <v>139</v>
      </c>
      <c r="F2" s="74"/>
    </row>
    <row r="3" spans="1:6">
      <c r="A3">
        <v>2</v>
      </c>
      <c r="B3" s="70" t="s">
        <v>81</v>
      </c>
      <c r="C3" s="70" t="s">
        <v>71</v>
      </c>
      <c r="D3" s="70" t="s">
        <v>72</v>
      </c>
      <c r="E3" t="s">
        <v>140</v>
      </c>
    </row>
    <row r="4" spans="1:6">
      <c r="A4">
        <v>3</v>
      </c>
      <c r="B4" s="70" t="s">
        <v>80</v>
      </c>
      <c r="C4" s="70" t="s">
        <v>73</v>
      </c>
      <c r="D4" s="70" t="s">
        <v>74</v>
      </c>
      <c r="E4" t="s">
        <v>141</v>
      </c>
    </row>
    <row r="5" spans="1:6" ht="14.25" customHeight="1">
      <c r="A5">
        <v>4</v>
      </c>
      <c r="B5" s="71" t="s">
        <v>79</v>
      </c>
      <c r="C5" s="70" t="s">
        <v>75</v>
      </c>
      <c r="D5" s="70" t="s">
        <v>76</v>
      </c>
      <c r="E5" t="s">
        <v>142</v>
      </c>
    </row>
    <row r="6" spans="1:6">
      <c r="A6">
        <v>5</v>
      </c>
      <c r="B6" s="70" t="s">
        <v>77</v>
      </c>
      <c r="C6" s="70" t="s">
        <v>78</v>
      </c>
      <c r="D6" s="72" t="s">
        <v>82</v>
      </c>
      <c r="E6" t="s">
        <v>143</v>
      </c>
    </row>
    <row r="7" spans="1:6">
      <c r="A7">
        <v>6</v>
      </c>
      <c r="B7" s="70" t="s">
        <v>84</v>
      </c>
      <c r="C7" s="70" t="s">
        <v>83</v>
      </c>
      <c r="D7" s="70" t="s">
        <v>85</v>
      </c>
      <c r="E7" t="s">
        <v>144</v>
      </c>
    </row>
    <row r="8" spans="1:6">
      <c r="A8">
        <v>7</v>
      </c>
      <c r="B8" s="70" t="s">
        <v>86</v>
      </c>
      <c r="C8" s="70" t="s">
        <v>87</v>
      </c>
      <c r="D8" s="70" t="s">
        <v>88</v>
      </c>
      <c r="E8" t="s">
        <v>145</v>
      </c>
    </row>
    <row r="9" spans="1:6">
      <c r="A9">
        <v>8</v>
      </c>
      <c r="B9" s="73" t="s">
        <v>90</v>
      </c>
      <c r="C9" s="73" t="s">
        <v>89</v>
      </c>
      <c r="D9" s="73" t="s">
        <v>91</v>
      </c>
      <c r="E9" t="s">
        <v>146</v>
      </c>
    </row>
    <row r="10" spans="1:6">
      <c r="A10">
        <v>9</v>
      </c>
      <c r="B10" s="70" t="s">
        <v>92</v>
      </c>
      <c r="C10" s="70" t="s">
        <v>93</v>
      </c>
      <c r="D10" s="73" t="s">
        <v>94</v>
      </c>
      <c r="E10" t="s">
        <v>147</v>
      </c>
    </row>
    <row r="11" spans="1:6">
      <c r="A11">
        <v>10</v>
      </c>
      <c r="B11" s="70" t="s">
        <v>95</v>
      </c>
      <c r="C11" s="70" t="s">
        <v>96</v>
      </c>
      <c r="D11" s="73" t="s">
        <v>97</v>
      </c>
      <c r="E11" t="s">
        <v>148</v>
      </c>
    </row>
    <row r="12" spans="1:6">
      <c r="A12">
        <v>11</v>
      </c>
      <c r="B12" s="70" t="s">
        <v>98</v>
      </c>
      <c r="C12" s="70" t="s">
        <v>99</v>
      </c>
      <c r="D12" s="73" t="s">
        <v>100</v>
      </c>
      <c r="E12" t="s">
        <v>149</v>
      </c>
    </row>
    <row r="13" spans="1:6">
      <c r="A13">
        <v>12</v>
      </c>
      <c r="B13" s="70" t="s">
        <v>101</v>
      </c>
      <c r="C13" s="70" t="s">
        <v>102</v>
      </c>
      <c r="D13" s="73" t="s">
        <v>103</v>
      </c>
      <c r="E13" t="s">
        <v>150</v>
      </c>
    </row>
    <row r="14" spans="1:6">
      <c r="A14">
        <v>13</v>
      </c>
      <c r="B14" s="70" t="s">
        <v>104</v>
      </c>
      <c r="C14" s="70" t="s">
        <v>105</v>
      </c>
      <c r="D14" s="73" t="s">
        <v>106</v>
      </c>
      <c r="E14" t="s">
        <v>151</v>
      </c>
    </row>
    <row r="15" spans="1:6">
      <c r="A15">
        <v>14</v>
      </c>
      <c r="B15" s="70" t="s">
        <v>107</v>
      </c>
      <c r="C15" s="70" t="s">
        <v>108</v>
      </c>
      <c r="D15" s="73" t="s">
        <v>109</v>
      </c>
      <c r="E15" t="s">
        <v>152</v>
      </c>
    </row>
    <row r="16" spans="1:6">
      <c r="A16">
        <v>15</v>
      </c>
      <c r="B16" s="70" t="s">
        <v>130</v>
      </c>
      <c r="C16" s="70" t="s">
        <v>131</v>
      </c>
      <c r="D16" s="73" t="s">
        <v>132</v>
      </c>
      <c r="E16" t="s">
        <v>153</v>
      </c>
    </row>
    <row r="17" spans="1:5">
      <c r="A17">
        <v>16</v>
      </c>
      <c r="B17" s="70" t="s">
        <v>127</v>
      </c>
      <c r="C17" s="70" t="s">
        <v>128</v>
      </c>
      <c r="D17" s="73" t="s">
        <v>129</v>
      </c>
      <c r="E17" t="s">
        <v>154</v>
      </c>
    </row>
    <row r="18" spans="1:5">
      <c r="A18">
        <v>17</v>
      </c>
      <c r="B18" s="70" t="s">
        <v>110</v>
      </c>
      <c r="C18" s="70" t="s">
        <v>111</v>
      </c>
      <c r="D18" s="73" t="s">
        <v>112</v>
      </c>
      <c r="E18" t="s">
        <v>155</v>
      </c>
    </row>
    <row r="19" spans="1:5">
      <c r="A19">
        <v>18</v>
      </c>
      <c r="B19" s="70" t="s">
        <v>113</v>
      </c>
      <c r="C19" s="71" t="s">
        <v>114</v>
      </c>
      <c r="D19" s="73" t="s">
        <v>115</v>
      </c>
      <c r="E19" t="s">
        <v>156</v>
      </c>
    </row>
    <row r="20" spans="1:5">
      <c r="A20">
        <v>19</v>
      </c>
      <c r="B20" s="70" t="s">
        <v>116</v>
      </c>
      <c r="C20" s="70" t="s">
        <v>117</v>
      </c>
      <c r="D20" s="73" t="s">
        <v>118</v>
      </c>
      <c r="E20" t="s">
        <v>157</v>
      </c>
    </row>
    <row r="21" spans="1:5">
      <c r="A21">
        <v>20</v>
      </c>
      <c r="B21" s="70" t="s">
        <v>119</v>
      </c>
      <c r="C21" s="70" t="s">
        <v>120</v>
      </c>
      <c r="D21" s="73" t="s">
        <v>121</v>
      </c>
      <c r="E21" t="s">
        <v>158</v>
      </c>
    </row>
    <row r="22" spans="1:5">
      <c r="A22">
        <v>21</v>
      </c>
      <c r="B22" s="70" t="s">
        <v>122</v>
      </c>
      <c r="C22" s="70" t="s">
        <v>123</v>
      </c>
      <c r="D22" s="73" t="s">
        <v>124</v>
      </c>
      <c r="E22" t="s">
        <v>159</v>
      </c>
    </row>
    <row r="23" spans="1:5">
      <c r="A23">
        <v>22</v>
      </c>
      <c r="B23" s="70" t="s">
        <v>137</v>
      </c>
      <c r="C23" s="70" t="s">
        <v>125</v>
      </c>
      <c r="D23" s="73" t="s">
        <v>126</v>
      </c>
      <c r="E23" t="s">
        <v>160</v>
      </c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表紙</vt:lpstr>
      <vt:lpstr>1部ダブルス</vt:lpstr>
      <vt:lpstr>2部ダブルス</vt:lpstr>
      <vt:lpstr>3年ダブルス</vt:lpstr>
      <vt:lpstr>1部シングルス</vt:lpstr>
      <vt:lpstr>２部シングルス</vt:lpstr>
      <vt:lpstr>３年シングルス</vt:lpstr>
      <vt:lpstr>団体</vt:lpstr>
      <vt:lpstr>data</vt:lpstr>
      <vt:lpstr>貼り付け用(男子）</vt:lpstr>
      <vt:lpstr>貼り付け用(女子)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tokachibad-1</dc:creator>
  <cp:lastModifiedBy>工藤良太</cp:lastModifiedBy>
  <cp:lastPrinted>2022-08-16T23:33:28Z</cp:lastPrinted>
  <dcterms:created xsi:type="dcterms:W3CDTF">2016-03-21T02:24:16Z</dcterms:created>
  <dcterms:modified xsi:type="dcterms:W3CDTF">2025-06-23T09:33:14Z</dcterms:modified>
</cp:coreProperties>
</file>