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https://obihirokitaacjp-my.sharepoint.com/personal/kudo_obihirokita_ac_jp/Documents/デスクトップ/バドミントン/★大会申し込み集約★/01大会申込データ/2025年度/04新人戦申込データ/"/>
    </mc:Choice>
  </mc:AlternateContent>
  <xr:revisionPtr revIDLastSave="8" documentId="8_{27ED1E78-3ECC-4BC0-AA11-7B428690172F}" xr6:coauthVersionLast="47" xr6:coauthVersionMax="47" xr10:uidLastSave="{A62FE454-5DC5-49AC-BE23-490FC93A34A4}"/>
  <bookViews>
    <workbookView xWindow="-108" yWindow="-108" windowWidth="23256" windowHeight="12456" xr2:uid="{00000000-000D-0000-FFFF-FFFF00000000}"/>
  </bookViews>
  <sheets>
    <sheet name="表紙" sheetId="2" r:id="rId1"/>
    <sheet name="1部ダブルス" sheetId="1" r:id="rId2"/>
    <sheet name="2部ダブルス" sheetId="10" r:id="rId3"/>
    <sheet name="1部シングルス" sheetId="11" r:id="rId4"/>
    <sheet name="２部シングルス" sheetId="12" r:id="rId5"/>
    <sheet name="data" sheetId="9" r:id="rId6"/>
  </sheets>
  <externalReferences>
    <externalReference r:id="rId7"/>
  </externalReferences>
  <definedNames>
    <definedName name="_xlnm.Print_Area" localSheetId="0">表紙!$A$1:$L$54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2" l="1"/>
  <c r="F5" i="10"/>
  <c r="C5" i="1"/>
  <c r="E14" i="12"/>
  <c r="E13" i="12"/>
  <c r="E11" i="12"/>
  <c r="E10" i="12"/>
  <c r="E15" i="12"/>
  <c r="L10" i="12"/>
  <c r="L9" i="12"/>
  <c r="L8" i="12"/>
  <c r="E12" i="12"/>
  <c r="E9" i="12"/>
  <c r="L10" i="11"/>
  <c r="L9" i="11"/>
  <c r="L8" i="11"/>
  <c r="E12" i="11"/>
  <c r="E11" i="11"/>
  <c r="E10" i="11"/>
  <c r="E9" i="11"/>
  <c r="E8" i="11"/>
  <c r="L9" i="10"/>
  <c r="L8" i="10"/>
  <c r="L11" i="1"/>
  <c r="L10" i="1"/>
  <c r="E9" i="10"/>
  <c r="E8" i="10"/>
  <c r="E11" i="10"/>
  <c r="E10" i="10"/>
  <c r="E13" i="1"/>
  <c r="E12" i="1"/>
  <c r="L9" i="1"/>
  <c r="L8" i="1"/>
  <c r="E15" i="1" l="1"/>
  <c r="E14" i="1"/>
  <c r="J5" i="12"/>
  <c r="J5" i="11"/>
  <c r="E11" i="1"/>
  <c r="E10" i="1"/>
  <c r="E9" i="1"/>
  <c r="E8" i="1"/>
  <c r="C5" i="12"/>
  <c r="C5" i="11"/>
  <c r="C5" i="10"/>
  <c r="L27" i="12" l="1"/>
  <c r="L26" i="12"/>
  <c r="L25" i="12"/>
  <c r="L24" i="12"/>
  <c r="L23" i="12"/>
  <c r="L22" i="12"/>
  <c r="L21" i="12"/>
  <c r="L20" i="12"/>
  <c r="L19" i="12"/>
  <c r="L18" i="12"/>
  <c r="L17" i="12"/>
  <c r="L16" i="12"/>
  <c r="L15" i="12"/>
  <c r="L14" i="12"/>
  <c r="L13" i="12"/>
  <c r="L12" i="12"/>
  <c r="L11" i="12"/>
  <c r="E27" i="12"/>
  <c r="E26" i="12"/>
  <c r="E25" i="12"/>
  <c r="E24" i="12"/>
  <c r="E23" i="12"/>
  <c r="E22" i="12"/>
  <c r="E21" i="12"/>
  <c r="E20" i="12"/>
  <c r="E19" i="12"/>
  <c r="E18" i="12"/>
  <c r="E17" i="12"/>
  <c r="L27" i="11"/>
  <c r="L26" i="11"/>
  <c r="L25" i="11"/>
  <c r="L24" i="11"/>
  <c r="L23" i="11"/>
  <c r="L22" i="11"/>
  <c r="L21" i="11"/>
  <c r="L20" i="11"/>
  <c r="L19" i="11"/>
  <c r="L18" i="11"/>
  <c r="L17" i="11"/>
  <c r="L16" i="11"/>
  <c r="L15" i="11"/>
  <c r="L14" i="11"/>
  <c r="L13" i="11"/>
  <c r="L12" i="11"/>
  <c r="L11" i="11"/>
  <c r="E27" i="11"/>
  <c r="E26" i="11"/>
  <c r="E25" i="11"/>
  <c r="E24" i="11"/>
  <c r="E23" i="11"/>
  <c r="E22" i="11"/>
  <c r="E21" i="11"/>
  <c r="E20" i="11"/>
  <c r="E19" i="11"/>
  <c r="E18" i="11"/>
  <c r="E17" i="11"/>
  <c r="E16" i="11"/>
  <c r="E15" i="11"/>
  <c r="E14" i="11"/>
  <c r="E13" i="11"/>
  <c r="L56" i="1"/>
  <c r="L55" i="1"/>
  <c r="L54" i="1"/>
  <c r="L53" i="1"/>
  <c r="L52" i="1"/>
  <c r="L51" i="1"/>
  <c r="L50" i="1"/>
  <c r="L49" i="1"/>
  <c r="L48" i="1"/>
  <c r="L47" i="1"/>
  <c r="L46" i="1"/>
  <c r="L45" i="1"/>
  <c r="L44" i="1"/>
  <c r="L43" i="1"/>
  <c r="L42" i="1"/>
  <c r="L41" i="1"/>
  <c r="L40" i="1"/>
  <c r="L39" i="1"/>
  <c r="L38" i="1"/>
  <c r="L37" i="1"/>
  <c r="E56" i="1"/>
  <c r="E55" i="1"/>
  <c r="E54" i="1"/>
  <c r="E53" i="1"/>
  <c r="E52" i="1"/>
  <c r="E51" i="1"/>
  <c r="E50" i="1"/>
  <c r="E49" i="1"/>
  <c r="E48" i="1"/>
  <c r="E47" i="1"/>
  <c r="E46" i="1"/>
  <c r="E45" i="1"/>
  <c r="E44" i="1"/>
  <c r="E43" i="1"/>
  <c r="E42" i="1"/>
  <c r="E41" i="1"/>
  <c r="E40" i="1"/>
  <c r="E39" i="1"/>
  <c r="E38" i="1"/>
  <c r="E37" i="1"/>
  <c r="L56" i="10"/>
  <c r="L55" i="10"/>
  <c r="L54" i="10"/>
  <c r="L53" i="10"/>
  <c r="L52" i="10"/>
  <c r="L51" i="10"/>
  <c r="L50" i="10"/>
  <c r="L49" i="10"/>
  <c r="L48" i="10"/>
  <c r="L47" i="10"/>
  <c r="L46" i="10"/>
  <c r="L45" i="10"/>
  <c r="L44" i="10"/>
  <c r="L43" i="10"/>
  <c r="L42" i="10"/>
  <c r="L41" i="10"/>
  <c r="L40" i="10"/>
  <c r="L39" i="10"/>
  <c r="L38" i="10"/>
  <c r="L37" i="10"/>
  <c r="E56" i="10"/>
  <c r="E55" i="10"/>
  <c r="E54" i="10"/>
  <c r="E53" i="10"/>
  <c r="E52" i="10"/>
  <c r="E51" i="10"/>
  <c r="E50" i="10"/>
  <c r="E49" i="10"/>
  <c r="E48" i="10"/>
  <c r="E47" i="10"/>
  <c r="E46" i="10"/>
  <c r="E45" i="10"/>
  <c r="E44" i="10"/>
  <c r="E43" i="10"/>
  <c r="E42" i="10"/>
  <c r="E41" i="10"/>
  <c r="E40" i="10"/>
  <c r="E39" i="10"/>
  <c r="E38" i="10"/>
  <c r="E37" i="10"/>
  <c r="L27" i="10"/>
  <c r="L26" i="10"/>
  <c r="L25" i="10"/>
  <c r="L24" i="10"/>
  <c r="L23" i="10"/>
  <c r="L22" i="10"/>
  <c r="L21" i="10"/>
  <c r="L20" i="10"/>
  <c r="L19" i="10"/>
  <c r="L18" i="10"/>
  <c r="L17" i="10"/>
  <c r="L16" i="10"/>
  <c r="L15" i="10"/>
  <c r="L14" i="10"/>
  <c r="L13" i="10"/>
  <c r="L12" i="10"/>
  <c r="L11" i="10"/>
  <c r="L10" i="10"/>
  <c r="E27" i="10"/>
  <c r="E26" i="10"/>
  <c r="E25" i="10"/>
  <c r="E24" i="10"/>
  <c r="E23" i="10"/>
  <c r="E22" i="10"/>
  <c r="E21" i="10"/>
  <c r="E20" i="10"/>
  <c r="E19" i="10"/>
  <c r="E18" i="10"/>
  <c r="E17" i="10"/>
  <c r="E16" i="10"/>
  <c r="E15" i="10"/>
  <c r="E14" i="10"/>
  <c r="E13" i="10"/>
  <c r="E12" i="10"/>
  <c r="L27" i="1" l="1"/>
  <c r="L26" i="1"/>
  <c r="L25" i="1"/>
  <c r="L24" i="1"/>
  <c r="L23" i="1"/>
  <c r="L22" i="1"/>
  <c r="L21" i="1"/>
  <c r="L20" i="1"/>
  <c r="L19" i="1"/>
  <c r="L18" i="1"/>
  <c r="L17" i="1"/>
  <c r="L16" i="1"/>
  <c r="L15" i="1"/>
  <c r="L14" i="1"/>
  <c r="L13" i="1"/>
  <c r="L12" i="1"/>
  <c r="E27" i="1"/>
  <c r="E26" i="1"/>
  <c r="E25" i="1"/>
  <c r="E24" i="1"/>
  <c r="E23" i="1"/>
  <c r="E22" i="1"/>
  <c r="E21" i="1"/>
  <c r="E20" i="1"/>
  <c r="E19" i="1"/>
  <c r="E18" i="1"/>
  <c r="E17" i="1"/>
  <c r="E16" i="1"/>
  <c r="L56" i="12"/>
  <c r="E56" i="12"/>
  <c r="L55" i="12"/>
  <c r="E55" i="12"/>
  <c r="L54" i="12"/>
  <c r="E54" i="12"/>
  <c r="L53" i="12"/>
  <c r="E53" i="12"/>
  <c r="L52" i="12"/>
  <c r="E52" i="12"/>
  <c r="L51" i="12"/>
  <c r="E51" i="12"/>
  <c r="L50" i="12"/>
  <c r="E50" i="12"/>
  <c r="L49" i="12"/>
  <c r="E49" i="12"/>
  <c r="L48" i="12"/>
  <c r="E48" i="12"/>
  <c r="L47" i="12"/>
  <c r="E47" i="12"/>
  <c r="L46" i="12"/>
  <c r="E46" i="12"/>
  <c r="L45" i="12"/>
  <c r="E45" i="12"/>
  <c r="L44" i="12"/>
  <c r="E44" i="12"/>
  <c r="L43" i="12"/>
  <c r="E43" i="12"/>
  <c r="L42" i="12"/>
  <c r="E42" i="12"/>
  <c r="L41" i="12"/>
  <c r="E41" i="12"/>
  <c r="L40" i="12"/>
  <c r="E40" i="12"/>
  <c r="L39" i="12"/>
  <c r="E39" i="12"/>
  <c r="L38" i="12"/>
  <c r="E38" i="12"/>
  <c r="L37" i="12"/>
  <c r="E37" i="12"/>
  <c r="M33" i="12"/>
  <c r="F33" i="12"/>
  <c r="M5" i="12"/>
  <c r="F5" i="12"/>
  <c r="F34" i="12" s="1"/>
  <c r="M34" i="12" s="1"/>
  <c r="C34" i="12"/>
  <c r="J34" i="12" s="1"/>
  <c r="C3" i="12"/>
  <c r="J32" i="12" s="1"/>
  <c r="L56" i="11"/>
  <c r="E56" i="11"/>
  <c r="L55" i="11"/>
  <c r="E55" i="11"/>
  <c r="L54" i="11"/>
  <c r="E54" i="11"/>
  <c r="L53" i="11"/>
  <c r="E53" i="11"/>
  <c r="L52" i="11"/>
  <c r="E52" i="11"/>
  <c r="L51" i="11"/>
  <c r="E51" i="11"/>
  <c r="L50" i="11"/>
  <c r="E50" i="11"/>
  <c r="L49" i="11"/>
  <c r="E49" i="11"/>
  <c r="L48" i="11"/>
  <c r="E48" i="11"/>
  <c r="L47" i="11"/>
  <c r="E47" i="11"/>
  <c r="L46" i="11"/>
  <c r="E46" i="11"/>
  <c r="L45" i="11"/>
  <c r="E45" i="11"/>
  <c r="L44" i="11"/>
  <c r="E44" i="11"/>
  <c r="L43" i="11"/>
  <c r="E43" i="11"/>
  <c r="L42" i="11"/>
  <c r="E42" i="11"/>
  <c r="L41" i="11"/>
  <c r="E41" i="11"/>
  <c r="L40" i="11"/>
  <c r="E40" i="11"/>
  <c r="L39" i="11"/>
  <c r="E39" i="11"/>
  <c r="L38" i="11"/>
  <c r="E38" i="11"/>
  <c r="L37" i="11"/>
  <c r="M33" i="11"/>
  <c r="F33" i="11"/>
  <c r="E37" i="11"/>
  <c r="M5" i="11"/>
  <c r="F5" i="11"/>
  <c r="F34" i="11" s="1"/>
  <c r="M34" i="11" s="1"/>
  <c r="C34" i="11"/>
  <c r="J34" i="11" s="1"/>
  <c r="C3" i="11"/>
  <c r="J32" i="11" s="1"/>
  <c r="M33" i="10"/>
  <c r="F33" i="10"/>
  <c r="M5" i="10"/>
  <c r="J5" i="10"/>
  <c r="F34" i="10"/>
  <c r="M34" i="10" s="1"/>
  <c r="C34" i="10"/>
  <c r="J34" i="10" s="1"/>
  <c r="C3" i="10"/>
  <c r="J32" i="10" s="1"/>
  <c r="J3" i="12" l="1"/>
  <c r="C32" i="12"/>
  <c r="J3" i="11"/>
  <c r="C32" i="11"/>
  <c r="J3" i="10"/>
  <c r="C32" i="10"/>
  <c r="M5" i="1" l="1"/>
  <c r="J5" i="1" l="1"/>
  <c r="F5" i="1"/>
  <c r="F34" i="1" s="1"/>
  <c r="M34" i="1" s="1"/>
  <c r="M33" i="1"/>
  <c r="F33" i="1"/>
  <c r="C3" i="1"/>
  <c r="J3" i="1" l="1"/>
  <c r="J32" i="1"/>
  <c r="C32" i="1"/>
  <c r="C34" i="1"/>
  <c r="J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teacher18</author>
  </authors>
  <commentList>
    <comment ref="I5" authorId="0" shapeId="0" xr:uid="{00000000-0006-0000-0000-000001000000}">
      <text>
        <r>
          <rPr>
            <b/>
            <sz val="9"/>
            <color indexed="81"/>
            <rFont val="MS P ゴシック"/>
            <family val="3"/>
            <charset val="128"/>
          </rPr>
          <t>プルダウンから選んでください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teacher18</author>
  </authors>
  <commentList>
    <comment ref="C4" authorId="0" shapeId="0" xr:uid="{8306577C-EF9B-4317-BE33-BB7526811A48}">
      <text>
        <r>
          <rPr>
            <b/>
            <sz val="9"/>
            <color indexed="81"/>
            <rFont val="MS P ゴシック"/>
            <family val="3"/>
            <charset val="128"/>
          </rPr>
          <t>FAX送信票に学校名を入力してください</t>
        </r>
      </text>
    </comment>
    <comment ref="J4" authorId="0" shapeId="0" xr:uid="{00000000-0006-0000-0100-000002000000}">
      <text>
        <r>
          <rPr>
            <b/>
            <sz val="9"/>
            <color indexed="81"/>
            <rFont val="MS P ゴシック"/>
            <family val="3"/>
            <charset val="128"/>
          </rPr>
          <t>FAX送信票に学校名を入力してください</t>
        </r>
      </text>
    </comment>
    <comment ref="C33" authorId="0" shapeId="0" xr:uid="{1C6C4392-50BF-4410-8497-BCBD95476080}">
      <text>
        <r>
          <rPr>
            <b/>
            <sz val="9"/>
            <color indexed="81"/>
            <rFont val="MS P ゴシック"/>
            <family val="3"/>
            <charset val="128"/>
          </rPr>
          <t>FAX送信票に学校名を入力してください</t>
        </r>
      </text>
    </comment>
    <comment ref="J33" authorId="0" shapeId="0" xr:uid="{1E0C6EA4-252A-471B-A61C-F1B36CFC7C8F}">
      <text>
        <r>
          <rPr>
            <b/>
            <sz val="9"/>
            <color indexed="81"/>
            <rFont val="MS P ゴシック"/>
            <family val="3"/>
            <charset val="128"/>
          </rPr>
          <t>FAX送信票に学校名を入力してください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teacher18</author>
  </authors>
  <commentList>
    <comment ref="C4" authorId="0" shapeId="0" xr:uid="{93EC50F8-6FDA-49E9-9A7B-DE001CDF5563}">
      <text>
        <r>
          <rPr>
            <b/>
            <sz val="9"/>
            <color indexed="81"/>
            <rFont val="MS P ゴシック"/>
            <family val="3"/>
            <charset val="128"/>
          </rPr>
          <t>FAX送信票に学校名を入力してください</t>
        </r>
      </text>
    </comment>
    <comment ref="J4" authorId="0" shapeId="0" xr:uid="{00000000-0006-0000-0200-000002000000}">
      <text>
        <r>
          <rPr>
            <b/>
            <sz val="9"/>
            <color indexed="81"/>
            <rFont val="MS P ゴシック"/>
            <family val="3"/>
            <charset val="128"/>
          </rPr>
          <t>FAX送信票に学校名を入力してください</t>
        </r>
      </text>
    </comment>
    <comment ref="C33" authorId="0" shapeId="0" xr:uid="{22AB8AC7-5CAE-4BE5-875B-E9C63605B2AD}">
      <text>
        <r>
          <rPr>
            <b/>
            <sz val="9"/>
            <color indexed="81"/>
            <rFont val="MS P ゴシック"/>
            <family val="3"/>
            <charset val="128"/>
          </rPr>
          <t>FAX送信票に学校名を入力してください</t>
        </r>
      </text>
    </comment>
    <comment ref="J33" authorId="0" shapeId="0" xr:uid="{04BEF338-C3E6-4269-887F-62E59473046E}">
      <text>
        <r>
          <rPr>
            <b/>
            <sz val="9"/>
            <color indexed="81"/>
            <rFont val="MS P ゴシック"/>
            <family val="3"/>
            <charset val="128"/>
          </rPr>
          <t>FAX送信票に学校名を入力してください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teacher18</author>
  </authors>
  <commentList>
    <comment ref="C4" authorId="0" shapeId="0" xr:uid="{067A1F30-9311-4E86-870F-885B11A52705}">
      <text>
        <r>
          <rPr>
            <b/>
            <sz val="9"/>
            <color indexed="81"/>
            <rFont val="MS P ゴシック"/>
            <family val="3"/>
            <charset val="128"/>
          </rPr>
          <t>FAX送信票に学校名を入力してください</t>
        </r>
      </text>
    </comment>
    <comment ref="J4" authorId="0" shapeId="0" xr:uid="{F6FB2529-8AA2-46A1-8D9D-47868A76EEE8}">
      <text>
        <r>
          <rPr>
            <b/>
            <sz val="9"/>
            <color indexed="81"/>
            <rFont val="MS P ゴシック"/>
            <family val="3"/>
            <charset val="128"/>
          </rPr>
          <t>FAX送信票に学校名を入力してください</t>
        </r>
      </text>
    </comment>
    <comment ref="C33" authorId="0" shapeId="0" xr:uid="{5F564BCE-7C9D-4FBE-AE5C-254D8A194C61}">
      <text>
        <r>
          <rPr>
            <b/>
            <sz val="9"/>
            <color indexed="81"/>
            <rFont val="MS P ゴシック"/>
            <family val="3"/>
            <charset val="128"/>
          </rPr>
          <t>FAX送信票に学校名を入力してください</t>
        </r>
      </text>
    </comment>
    <comment ref="J33" authorId="0" shapeId="0" xr:uid="{22929790-E738-4CA0-B4E7-C1B8FEA5520B}">
      <text>
        <r>
          <rPr>
            <b/>
            <sz val="9"/>
            <color indexed="81"/>
            <rFont val="MS P ゴシック"/>
            <family val="3"/>
            <charset val="128"/>
          </rPr>
          <t>FAX送信票に学校名を入力してください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teacher18</author>
  </authors>
  <commentList>
    <comment ref="C4" authorId="0" shapeId="0" xr:uid="{5764A020-83AA-4743-8345-3425F0A8EE82}">
      <text>
        <r>
          <rPr>
            <b/>
            <sz val="9"/>
            <color indexed="81"/>
            <rFont val="MS P ゴシック"/>
            <family val="3"/>
            <charset val="128"/>
          </rPr>
          <t>FAX送信票に学校名を入力してください</t>
        </r>
      </text>
    </comment>
    <comment ref="J4" authorId="0" shapeId="0" xr:uid="{3F69BD31-B4CA-4B1E-83D9-8A32719C4221}">
      <text>
        <r>
          <rPr>
            <b/>
            <sz val="9"/>
            <color indexed="81"/>
            <rFont val="MS P ゴシック"/>
            <family val="3"/>
            <charset val="128"/>
          </rPr>
          <t>FAX送信票に学校名を入力してください</t>
        </r>
      </text>
    </comment>
    <comment ref="C33" authorId="0" shapeId="0" xr:uid="{89C2BA44-7029-4D2C-9496-DDFA4832D5A8}">
      <text>
        <r>
          <rPr>
            <b/>
            <sz val="9"/>
            <color indexed="81"/>
            <rFont val="MS P ゴシック"/>
            <family val="3"/>
            <charset val="128"/>
          </rPr>
          <t>FAX送信票に学校名を入力してください</t>
        </r>
      </text>
    </comment>
    <comment ref="J33" authorId="0" shapeId="0" xr:uid="{E0718805-E383-4C4C-B134-ADF808DB2D5C}">
      <text>
        <r>
          <rPr>
            <b/>
            <sz val="9"/>
            <color indexed="81"/>
            <rFont val="MS P ゴシック"/>
            <family val="3"/>
            <charset val="128"/>
          </rPr>
          <t>FAX送信票に学校名を入力してください</t>
        </r>
      </text>
    </comment>
  </commentList>
</comments>
</file>

<file path=xl/sharedStrings.xml><?xml version="1.0" encoding="utf-8"?>
<sst xmlns="http://schemas.openxmlformats.org/spreadsheetml/2006/main" count="707" uniqueCount="168">
  <si>
    <t>参加申込書（１部男子ダブルス）</t>
    <rPh sb="0" eb="2">
      <t>サンカ</t>
    </rPh>
    <rPh sb="2" eb="4">
      <t>モウシコミ</t>
    </rPh>
    <rPh sb="4" eb="5">
      <t>ショ</t>
    </rPh>
    <rPh sb="7" eb="8">
      <t>ブ</t>
    </rPh>
    <rPh sb="8" eb="10">
      <t>ダンシ</t>
    </rPh>
    <phoneticPr fontId="3"/>
  </si>
  <si>
    <t>参加申込書（１部女子ダブルス）</t>
    <rPh sb="0" eb="2">
      <t>サンカ</t>
    </rPh>
    <rPh sb="2" eb="4">
      <t>モウシコミ</t>
    </rPh>
    <rPh sb="4" eb="5">
      <t>ショ</t>
    </rPh>
    <rPh sb="8" eb="10">
      <t>ジョシ</t>
    </rPh>
    <phoneticPr fontId="3"/>
  </si>
  <si>
    <t>大会名</t>
    <rPh sb="0" eb="2">
      <t>タイカイ</t>
    </rPh>
    <rPh sb="2" eb="3">
      <t>メイ</t>
    </rPh>
    <phoneticPr fontId="3"/>
  </si>
  <si>
    <t>学校名</t>
    <rPh sb="0" eb="2">
      <t>ガッコウ</t>
    </rPh>
    <rPh sb="2" eb="3">
      <t>メイ</t>
    </rPh>
    <phoneticPr fontId="3"/>
  </si>
  <si>
    <t>監督名</t>
    <rPh sb="0" eb="2">
      <t>カントク</t>
    </rPh>
    <rPh sb="2" eb="3">
      <t>メイ</t>
    </rPh>
    <phoneticPr fontId="3"/>
  </si>
  <si>
    <t>学校住所</t>
    <rPh sb="0" eb="2">
      <t>ガッコウ</t>
    </rPh>
    <rPh sb="2" eb="4">
      <t>ジュウショ</t>
    </rPh>
    <phoneticPr fontId="3"/>
  </si>
  <si>
    <t>学校電話</t>
    <rPh sb="0" eb="2">
      <t>ガッコウ</t>
    </rPh>
    <rPh sb="2" eb="4">
      <t>デンワ</t>
    </rPh>
    <phoneticPr fontId="3"/>
  </si>
  <si>
    <t>NO</t>
    <phoneticPr fontId="5"/>
  </si>
  <si>
    <t>ふりがな
（全角ひらがな）</t>
    <rPh sb="6" eb="8">
      <t>ゼンカク</t>
    </rPh>
    <phoneticPr fontId="5"/>
  </si>
  <si>
    <t>学年</t>
    <rPh sb="0" eb="2">
      <t>ガクネン</t>
    </rPh>
    <phoneticPr fontId="5"/>
  </si>
  <si>
    <t>※姓名の間には全角スペースを入れる。</t>
    <rPh sb="1" eb="3">
      <t>セイメイ</t>
    </rPh>
    <rPh sb="4" eb="5">
      <t>アイダ</t>
    </rPh>
    <rPh sb="7" eb="9">
      <t>ゼンカク</t>
    </rPh>
    <rPh sb="14" eb="15">
      <t>イ</t>
    </rPh>
    <phoneticPr fontId="3"/>
  </si>
  <si>
    <t>※校内のシード順に記入すること</t>
    <rPh sb="1" eb="3">
      <t>コウナイ</t>
    </rPh>
    <rPh sb="7" eb="8">
      <t>ジュン</t>
    </rPh>
    <rPh sb="9" eb="11">
      <t>キニュウ</t>
    </rPh>
    <phoneticPr fontId="3"/>
  </si>
  <si>
    <t>種目</t>
    <rPh sb="0" eb="2">
      <t>シュモク</t>
    </rPh>
    <phoneticPr fontId="2"/>
  </si>
  <si>
    <t>BD1</t>
    <phoneticPr fontId="2"/>
  </si>
  <si>
    <t>BD2</t>
  </si>
  <si>
    <t>GD1</t>
  </si>
  <si>
    <t>参加申込書（２部男子ダブルス）</t>
    <rPh sb="0" eb="2">
      <t>サンカ</t>
    </rPh>
    <rPh sb="2" eb="4">
      <t>モウシコミ</t>
    </rPh>
    <rPh sb="4" eb="5">
      <t>ショ</t>
    </rPh>
    <rPh sb="8" eb="10">
      <t>ダンシ</t>
    </rPh>
    <phoneticPr fontId="3"/>
  </si>
  <si>
    <t>参加申込書（２部女子ダブルス）</t>
    <rPh sb="0" eb="2">
      <t>サンカ</t>
    </rPh>
    <rPh sb="2" eb="4">
      <t>モウシコミ</t>
    </rPh>
    <rPh sb="4" eb="5">
      <t>ショ</t>
    </rPh>
    <rPh sb="8" eb="10">
      <t>ジョシ</t>
    </rPh>
    <phoneticPr fontId="3"/>
  </si>
  <si>
    <t>GD2</t>
  </si>
  <si>
    <t>参加申込書（１部女子シングルス）</t>
    <rPh sb="0" eb="2">
      <t>サンカ</t>
    </rPh>
    <rPh sb="2" eb="4">
      <t>モウシコミ</t>
    </rPh>
    <rPh sb="4" eb="5">
      <t>ショ</t>
    </rPh>
    <rPh sb="8" eb="10">
      <t>ジョシ</t>
    </rPh>
    <phoneticPr fontId="3"/>
  </si>
  <si>
    <t>BS1</t>
  </si>
  <si>
    <t>GS1</t>
  </si>
  <si>
    <t>参加申込書（２部男子シングルス）</t>
    <rPh sb="0" eb="2">
      <t>サンカ</t>
    </rPh>
    <rPh sb="2" eb="4">
      <t>モウシコミ</t>
    </rPh>
    <rPh sb="4" eb="5">
      <t>ショ</t>
    </rPh>
    <rPh sb="8" eb="10">
      <t>ダンシ</t>
    </rPh>
    <phoneticPr fontId="3"/>
  </si>
  <si>
    <t>参加申込書（２部女子シングルス）</t>
    <rPh sb="0" eb="2">
      <t>サンカ</t>
    </rPh>
    <rPh sb="2" eb="4">
      <t>モウシコミ</t>
    </rPh>
    <rPh sb="4" eb="5">
      <t>ショ</t>
    </rPh>
    <rPh sb="8" eb="10">
      <t>ジョシ</t>
    </rPh>
    <phoneticPr fontId="3"/>
  </si>
  <si>
    <t>BS2</t>
  </si>
  <si>
    <t>GS2</t>
  </si>
  <si>
    <t>NO</t>
    <phoneticPr fontId="5"/>
  </si>
  <si>
    <t>BD1</t>
    <phoneticPr fontId="2"/>
  </si>
  <si>
    <t>学 校</t>
    <rPh sb="0" eb="1">
      <t>ガク</t>
    </rPh>
    <rPh sb="2" eb="3">
      <t>コウ</t>
    </rPh>
    <phoneticPr fontId="3"/>
  </si>
  <si>
    <t>顧　問</t>
    <rPh sb="0" eb="1">
      <t>カエリミ</t>
    </rPh>
    <rPh sb="2" eb="3">
      <t>モン</t>
    </rPh>
    <phoneticPr fontId="3"/>
  </si>
  <si>
    <t>【大　会　名】</t>
    <rPh sb="1" eb="2">
      <t>ダイ</t>
    </rPh>
    <rPh sb="3" eb="4">
      <t>カイ</t>
    </rPh>
    <rPh sb="5" eb="6">
      <t>メイ</t>
    </rPh>
    <phoneticPr fontId="3"/>
  </si>
  <si>
    <t>について、</t>
    <phoneticPr fontId="5"/>
  </si>
  <si>
    <t>本校は今回参加しませんので連絡します。</t>
    <rPh sb="0" eb="2">
      <t>ホンコウ</t>
    </rPh>
    <rPh sb="3" eb="5">
      <t>コンカイ</t>
    </rPh>
    <rPh sb="5" eb="7">
      <t>サンカ</t>
    </rPh>
    <rPh sb="13" eb="15">
      <t>レンラク</t>
    </rPh>
    <phoneticPr fontId="5"/>
  </si>
  <si>
    <t>以下の選手で参加しますので連絡します。</t>
    <rPh sb="0" eb="2">
      <t>イカ</t>
    </rPh>
    <rPh sb="3" eb="5">
      <t>センシュ</t>
    </rPh>
    <rPh sb="6" eb="8">
      <t>サンカ</t>
    </rPh>
    <rPh sb="13" eb="15">
      <t>レンラク</t>
    </rPh>
    <phoneticPr fontId="5"/>
  </si>
  <si>
    <t>【参　加　数】</t>
    <rPh sb="1" eb="2">
      <t>サン</t>
    </rPh>
    <rPh sb="3" eb="4">
      <t>カ</t>
    </rPh>
    <rPh sb="5" eb="6">
      <t>スウ</t>
    </rPh>
    <phoneticPr fontId="3"/>
  </si>
  <si>
    <t>種目</t>
    <rPh sb="0" eb="2">
      <t>シュモク</t>
    </rPh>
    <phoneticPr fontId="3"/>
  </si>
  <si>
    <t>男子</t>
    <rPh sb="0" eb="2">
      <t>ダンシ</t>
    </rPh>
    <phoneticPr fontId="3"/>
  </si>
  <si>
    <t>女子</t>
    <rPh sb="0" eb="2">
      <t>ジョシ</t>
    </rPh>
    <phoneticPr fontId="3"/>
  </si>
  <si>
    <t>１部ダブルス</t>
    <rPh sb="1" eb="2">
      <t>ブ</t>
    </rPh>
    <phoneticPr fontId="3"/>
  </si>
  <si>
    <t>組</t>
    <rPh sb="0" eb="1">
      <t>クミ</t>
    </rPh>
    <phoneticPr fontId="3"/>
  </si>
  <si>
    <t>２部ダブルス</t>
    <rPh sb="1" eb="2">
      <t>ブ</t>
    </rPh>
    <phoneticPr fontId="3"/>
  </si>
  <si>
    <t>１部シングルス</t>
    <rPh sb="1" eb="2">
      <t>ブ</t>
    </rPh>
    <phoneticPr fontId="3"/>
  </si>
  <si>
    <t>名</t>
    <rPh sb="0" eb="1">
      <t>メイ</t>
    </rPh>
    <phoneticPr fontId="3"/>
  </si>
  <si>
    <t>２部シングルス</t>
    <rPh sb="1" eb="2">
      <t>ブ</t>
    </rPh>
    <phoneticPr fontId="3"/>
  </si>
  <si>
    <t>【組合せ会議】</t>
    <rPh sb="1" eb="3">
      <t>クミアワ</t>
    </rPh>
    <rPh sb="4" eb="6">
      <t>カイギ</t>
    </rPh>
    <rPh sb="6" eb="7">
      <t>ダイミョウ</t>
    </rPh>
    <phoneticPr fontId="3"/>
  </si>
  <si>
    <t>【通　信　欄】</t>
    <rPh sb="1" eb="2">
      <t>ツウ</t>
    </rPh>
    <rPh sb="3" eb="4">
      <t>シン</t>
    </rPh>
    <rPh sb="5" eb="6">
      <t>ラン</t>
    </rPh>
    <rPh sb="6" eb="7">
      <t>ダイミョウ</t>
    </rPh>
    <phoneticPr fontId="3"/>
  </si>
  <si>
    <t/>
  </si>
  <si>
    <t>参加者氏名</t>
    <rPh sb="0" eb="3">
      <t>サンカシャ</t>
    </rPh>
    <rPh sb="3" eb="5">
      <t>シメイ</t>
    </rPh>
    <phoneticPr fontId="2"/>
  </si>
  <si>
    <r>
      <t xml:space="preserve">氏　　　名
</t>
    </r>
    <r>
      <rPr>
        <sz val="9"/>
        <rFont val="ＭＳ ゴシック"/>
        <family val="3"/>
        <charset val="128"/>
      </rPr>
      <t>（空白は姓名の間のみ）</t>
    </r>
    <rPh sb="0" eb="1">
      <t>シ</t>
    </rPh>
    <rPh sb="4" eb="5">
      <t>メイ</t>
    </rPh>
    <rPh sb="7" eb="9">
      <t>クウハク</t>
    </rPh>
    <rPh sb="10" eb="12">
      <t>セイメイ</t>
    </rPh>
    <rPh sb="13" eb="14">
      <t>アイダ</t>
    </rPh>
    <phoneticPr fontId="5"/>
  </si>
  <si>
    <r>
      <t xml:space="preserve">学校名
</t>
    </r>
    <r>
      <rPr>
        <sz val="8"/>
        <rFont val="ＭＳ ゴシック"/>
        <family val="3"/>
        <charset val="128"/>
      </rPr>
      <t>｢高校｣はつけない</t>
    </r>
    <rPh sb="0" eb="2">
      <t>ガッコウ</t>
    </rPh>
    <rPh sb="2" eb="3">
      <t>メイ</t>
    </rPh>
    <rPh sb="5" eb="7">
      <t>コウコウ</t>
    </rPh>
    <phoneticPr fontId="5"/>
  </si>
  <si>
    <t>学校名</t>
    <rPh sb="0" eb="3">
      <t>ガッコウメイ</t>
    </rPh>
    <phoneticPr fontId="14"/>
  </si>
  <si>
    <t>住所</t>
    <rPh sb="0" eb="2">
      <t>ジュウショ</t>
    </rPh>
    <phoneticPr fontId="14"/>
  </si>
  <si>
    <t>電話番号</t>
    <rPh sb="0" eb="2">
      <t>デンワ</t>
    </rPh>
    <rPh sb="2" eb="4">
      <t>バンゴウ</t>
    </rPh>
    <phoneticPr fontId="14"/>
  </si>
  <si>
    <t>北海道帯広柏葉高等学校</t>
    <rPh sb="0" eb="3">
      <t>ホッカイドウ</t>
    </rPh>
    <rPh sb="3" eb="11">
      <t>オビヒロハクヨウコウトウガッコウ</t>
    </rPh>
    <phoneticPr fontId="2"/>
  </si>
  <si>
    <t>帯広市東5条南1丁目1</t>
    <rPh sb="0" eb="3">
      <t>オビヒロシ</t>
    </rPh>
    <rPh sb="3" eb="4">
      <t>ヒガシ</t>
    </rPh>
    <rPh sb="5" eb="6">
      <t>ジョウ</t>
    </rPh>
    <rPh sb="6" eb="7">
      <t>ミナミ</t>
    </rPh>
    <rPh sb="8" eb="10">
      <t>チョウメ</t>
    </rPh>
    <phoneticPr fontId="2"/>
  </si>
  <si>
    <t>0155-23-5897</t>
    <phoneticPr fontId="2"/>
  </si>
  <si>
    <t>帯広市西23条南2丁目12</t>
    <rPh sb="0" eb="3">
      <t>オビヒロシ</t>
    </rPh>
    <rPh sb="3" eb="4">
      <t>ニシ</t>
    </rPh>
    <rPh sb="6" eb="7">
      <t>ジョウ</t>
    </rPh>
    <rPh sb="7" eb="8">
      <t>ミナミ</t>
    </rPh>
    <rPh sb="9" eb="11">
      <t>チョウメ</t>
    </rPh>
    <phoneticPr fontId="2"/>
  </si>
  <si>
    <t>0155-37-5501</t>
    <phoneticPr fontId="2"/>
  </si>
  <si>
    <t>帯広市稲田町西1線9番地</t>
    <rPh sb="0" eb="3">
      <t>オビヒロシ</t>
    </rPh>
    <rPh sb="3" eb="6">
      <t>イナダチョウ</t>
    </rPh>
    <rPh sb="6" eb="7">
      <t>ニシ</t>
    </rPh>
    <rPh sb="8" eb="9">
      <t>セン</t>
    </rPh>
    <rPh sb="10" eb="12">
      <t>バンチ</t>
    </rPh>
    <phoneticPr fontId="2"/>
  </si>
  <si>
    <t>0155-48-3051</t>
    <phoneticPr fontId="2"/>
  </si>
  <si>
    <t>帯広市清流西2丁目8番地1</t>
    <phoneticPr fontId="2"/>
  </si>
  <si>
    <t>0155-48-5650</t>
    <phoneticPr fontId="2"/>
  </si>
  <si>
    <t>北海道帯広緑陽高等学校</t>
    <rPh sb="0" eb="11">
      <t>ホッカイドウオビヒロリョクヨウコウトウガッコウ</t>
    </rPh>
    <phoneticPr fontId="2"/>
  </si>
  <si>
    <t>帯広市南の森東3丁目1番1号</t>
    <rPh sb="0" eb="3">
      <t>オビヒロシ</t>
    </rPh>
    <rPh sb="3" eb="4">
      <t>ミナミ</t>
    </rPh>
    <rPh sb="5" eb="6">
      <t>モリ</t>
    </rPh>
    <rPh sb="6" eb="7">
      <t>ヒガシ</t>
    </rPh>
    <rPh sb="8" eb="10">
      <t>チョウメ</t>
    </rPh>
    <rPh sb="11" eb="12">
      <t>バン</t>
    </rPh>
    <rPh sb="13" eb="14">
      <t>ゴウ</t>
    </rPh>
    <phoneticPr fontId="2"/>
  </si>
  <si>
    <t xml:space="preserve">北海道帯広工業高等学校	</t>
    <rPh sb="0" eb="3">
      <t>ホッカイドウ</t>
    </rPh>
    <rPh sb="3" eb="5">
      <t>オビヒロ</t>
    </rPh>
    <phoneticPr fontId="2"/>
  </si>
  <si>
    <t>北海道帯広農業高等学校</t>
    <rPh sb="0" eb="3">
      <t>ホッカイドウ</t>
    </rPh>
    <rPh sb="3" eb="5">
      <t>オビヒロ</t>
    </rPh>
    <rPh sb="5" eb="7">
      <t>ノウギョウ</t>
    </rPh>
    <rPh sb="7" eb="9">
      <t>コウトウ</t>
    </rPh>
    <rPh sb="9" eb="11">
      <t>ガッコウ</t>
    </rPh>
    <phoneticPr fontId="2"/>
  </si>
  <si>
    <t>北海道帯広三条高等学校</t>
    <rPh sb="0" eb="3">
      <t>ホッカイドウ</t>
    </rPh>
    <rPh sb="7" eb="9">
      <t>コウトウ</t>
    </rPh>
    <rPh sb="9" eb="11">
      <t>ガッコウ</t>
    </rPh>
    <phoneticPr fontId="2"/>
  </si>
  <si>
    <t>0155-48-6605</t>
    <phoneticPr fontId="2"/>
  </si>
  <si>
    <t>中川郡幕別町依田101-1</t>
    <rPh sb="0" eb="3">
      <t>ナカガワグン</t>
    </rPh>
    <rPh sb="3" eb="6">
      <t>マクベツチョウ</t>
    </rPh>
    <rPh sb="6" eb="8">
      <t>ヨダ</t>
    </rPh>
    <phoneticPr fontId="2"/>
  </si>
  <si>
    <t>北海道幕別清陵高等学校</t>
    <rPh sb="0" eb="3">
      <t>ホッカイドウ</t>
    </rPh>
    <rPh sb="3" eb="5">
      <t>マクベツ</t>
    </rPh>
    <rPh sb="5" eb="6">
      <t>キヨシ</t>
    </rPh>
    <rPh sb="6" eb="7">
      <t>ミササギ</t>
    </rPh>
    <rPh sb="7" eb="9">
      <t>コウトウ</t>
    </rPh>
    <rPh sb="9" eb="11">
      <t>ガッコウ</t>
    </rPh>
    <phoneticPr fontId="2"/>
  </si>
  <si>
    <t>0155-55-6500</t>
    <phoneticPr fontId="2"/>
  </si>
  <si>
    <t>北海道池田高等学校</t>
    <rPh sb="0" eb="9">
      <t>ホッカイドウイケダコウトウガッコウ</t>
    </rPh>
    <phoneticPr fontId="2"/>
  </si>
  <si>
    <t>中川郡池田町字清見ヶ丘13番地</t>
    <rPh sb="0" eb="15">
      <t>ナカガワグンイケダチョウアザキヨミガオカ13バンチ</t>
    </rPh>
    <phoneticPr fontId="2"/>
  </si>
  <si>
    <t>015-572-2663</t>
    <phoneticPr fontId="2"/>
  </si>
  <si>
    <t>中川郡本別町49番地2</t>
  </si>
  <si>
    <t>北海道本別高等学校</t>
    <phoneticPr fontId="14"/>
  </si>
  <si>
    <t>0156-22-2052</t>
  </si>
  <si>
    <t>北海道足寄高等学校</t>
    <rPh sb="0" eb="3">
      <t>ホッカイドウ</t>
    </rPh>
    <rPh sb="3" eb="5">
      <t>アショロ</t>
    </rPh>
    <rPh sb="5" eb="7">
      <t>コウトウ</t>
    </rPh>
    <rPh sb="7" eb="9">
      <t>ガッコウ</t>
    </rPh>
    <phoneticPr fontId="2"/>
  </si>
  <si>
    <t>足寄郡足寄町里見が丘５番地１１</t>
    <rPh sb="0" eb="3">
      <t>アショログン</t>
    </rPh>
    <rPh sb="3" eb="6">
      <t>アショロチョウ</t>
    </rPh>
    <rPh sb="6" eb="8">
      <t>サトミ</t>
    </rPh>
    <rPh sb="9" eb="10">
      <t>オカ</t>
    </rPh>
    <rPh sb="11" eb="13">
      <t>バンチ</t>
    </rPh>
    <phoneticPr fontId="2"/>
  </si>
  <si>
    <t>0156-25-2269</t>
    <phoneticPr fontId="14"/>
  </si>
  <si>
    <t>北海道芽室高等学校</t>
    <phoneticPr fontId="2"/>
  </si>
  <si>
    <t>河西郡芽室町東めむろ1条北1丁目6番地</t>
    <phoneticPr fontId="2"/>
  </si>
  <si>
    <t>0155-62-2624</t>
  </si>
  <si>
    <t>北海道清水高等学校</t>
    <rPh sb="0" eb="3">
      <t>ホッカイドウ</t>
    </rPh>
    <rPh sb="3" eb="5">
      <t>シミズ</t>
    </rPh>
    <rPh sb="5" eb="9">
      <t>コウトウガッコウ</t>
    </rPh>
    <phoneticPr fontId="2"/>
  </si>
  <si>
    <t>上川郡清水町北２条西２丁目２</t>
    <rPh sb="0" eb="3">
      <t>カミカワグン</t>
    </rPh>
    <rPh sb="3" eb="6">
      <t>シミズチョウ</t>
    </rPh>
    <rPh sb="6" eb="7">
      <t>キタ</t>
    </rPh>
    <rPh sb="8" eb="9">
      <t>ジョウ</t>
    </rPh>
    <rPh sb="9" eb="10">
      <t>ニシ</t>
    </rPh>
    <rPh sb="11" eb="13">
      <t>チョウメ</t>
    </rPh>
    <phoneticPr fontId="2"/>
  </si>
  <si>
    <t>0156-62-2156</t>
  </si>
  <si>
    <t>北海道音更高等学校</t>
    <rPh sb="0" eb="9">
      <t>ホッカイドウオトフケコウトウガッコウ</t>
    </rPh>
    <phoneticPr fontId="2"/>
  </si>
  <si>
    <t>河東郡音更町駒場西１番地</t>
    <rPh sb="0" eb="3">
      <t>カトウグン</t>
    </rPh>
    <rPh sb="3" eb="6">
      <t>オトフケチョウ</t>
    </rPh>
    <rPh sb="6" eb="8">
      <t>コマバ</t>
    </rPh>
    <rPh sb="8" eb="9">
      <t>ニシ</t>
    </rPh>
    <rPh sb="10" eb="12">
      <t>バンチ</t>
    </rPh>
    <phoneticPr fontId="2"/>
  </si>
  <si>
    <t>0155-44-2202</t>
  </si>
  <si>
    <t>北海道上士幌高等学校</t>
    <rPh sb="0" eb="3">
      <t>ホッカイドウ</t>
    </rPh>
    <rPh sb="3" eb="6">
      <t>カミシホロ</t>
    </rPh>
    <rPh sb="6" eb="8">
      <t>コウトウ</t>
    </rPh>
    <rPh sb="8" eb="10">
      <t>ガッコウ</t>
    </rPh>
    <phoneticPr fontId="2"/>
  </si>
  <si>
    <t>河東郡上士幌町字上士幌東1線227番地</t>
    <rPh sb="0" eb="3">
      <t>カトウグン</t>
    </rPh>
    <rPh sb="3" eb="7">
      <t>カミシホロチョウ</t>
    </rPh>
    <rPh sb="7" eb="8">
      <t>アザ</t>
    </rPh>
    <rPh sb="8" eb="11">
      <t>カミシホロ</t>
    </rPh>
    <rPh sb="11" eb="12">
      <t>ヒガシ</t>
    </rPh>
    <rPh sb="13" eb="14">
      <t>セン</t>
    </rPh>
    <rPh sb="17" eb="19">
      <t>バンチ</t>
    </rPh>
    <phoneticPr fontId="2"/>
  </si>
  <si>
    <t>01564-2-4628</t>
  </si>
  <si>
    <t>北海道鹿追高等学校</t>
    <rPh sb="0" eb="3">
      <t>ホッカイドウ</t>
    </rPh>
    <rPh sb="3" eb="5">
      <t>シカオイ</t>
    </rPh>
    <rPh sb="5" eb="7">
      <t>コウトウ</t>
    </rPh>
    <rPh sb="7" eb="9">
      <t>ガッコウ</t>
    </rPh>
    <phoneticPr fontId="2"/>
  </si>
  <si>
    <t>河東郡鹿追町西町１丁目８番地</t>
    <rPh sb="0" eb="8">
      <t>カトウグンシカオイチョウニシマチ</t>
    </rPh>
    <rPh sb="9" eb="11">
      <t>チョウメ</t>
    </rPh>
    <rPh sb="12" eb="14">
      <t>バンチ</t>
    </rPh>
    <phoneticPr fontId="2"/>
  </si>
  <si>
    <t>0156-66-3011</t>
  </si>
  <si>
    <t>北海道広尾高等学校</t>
    <rPh sb="0" eb="3">
      <t>ホッカイドウ</t>
    </rPh>
    <rPh sb="3" eb="5">
      <t>ヒロオ</t>
    </rPh>
    <rPh sb="5" eb="7">
      <t>コウトウ</t>
    </rPh>
    <rPh sb="7" eb="9">
      <t>ガッコウ</t>
    </rPh>
    <phoneticPr fontId="2"/>
  </si>
  <si>
    <t>広尾郡広尾町並木通東１丁目１０番地</t>
  </si>
  <si>
    <t>01558-2-2198</t>
    <phoneticPr fontId="14"/>
  </si>
  <si>
    <t>北海道帯広南商業高等学校</t>
    <rPh sb="0" eb="12">
      <t>ホッカイドウオビヒロミナミショウギョウコウトウガッコウ</t>
    </rPh>
    <phoneticPr fontId="2"/>
  </si>
  <si>
    <t>帯広市西21条南5丁目36-1</t>
    <phoneticPr fontId="2"/>
  </si>
  <si>
    <t>0155-34-5852</t>
  </si>
  <si>
    <t>北海道士幌高等学校</t>
  </si>
  <si>
    <t>河東郡士幌町上音更21-15</t>
  </si>
  <si>
    <t>01564-5-3121</t>
  </si>
  <si>
    <t>帯広北高等学校</t>
    <rPh sb="0" eb="7">
      <t>オビヒロキタコウトウガッコウ</t>
    </rPh>
    <phoneticPr fontId="2"/>
  </si>
  <si>
    <t>帯広市稲田町基線8-2</t>
    <rPh sb="0" eb="3">
      <t>オビヒロシ</t>
    </rPh>
    <rPh sb="3" eb="6">
      <t>イナダチョウ</t>
    </rPh>
    <rPh sb="6" eb="8">
      <t>キセン</t>
    </rPh>
    <phoneticPr fontId="2"/>
  </si>
  <si>
    <t>0155-47-0121</t>
  </si>
  <si>
    <t>白樺学園高等学校</t>
    <rPh sb="0" eb="2">
      <t>シラカバ</t>
    </rPh>
    <rPh sb="2" eb="4">
      <t>ガクエン</t>
    </rPh>
    <rPh sb="4" eb="6">
      <t>コウトウ</t>
    </rPh>
    <rPh sb="6" eb="8">
      <t>ガッコウ</t>
    </rPh>
    <phoneticPr fontId="2"/>
  </si>
  <si>
    <t>北海道河西郡芽室町北伏古東７線１０</t>
    <phoneticPr fontId="2"/>
  </si>
  <si>
    <t>0155-62-7411</t>
    <phoneticPr fontId="14"/>
  </si>
  <si>
    <t>帯広市西19条南4丁目35-1</t>
    <rPh sb="0" eb="3">
      <t>オビヒロシ</t>
    </rPh>
    <rPh sb="3" eb="4">
      <t>ニシ</t>
    </rPh>
    <rPh sb="6" eb="7">
      <t>ジョウ</t>
    </rPh>
    <rPh sb="7" eb="8">
      <t>ミナミ</t>
    </rPh>
    <rPh sb="9" eb="11">
      <t>チョウメ</t>
    </rPh>
    <phoneticPr fontId="2"/>
  </si>
  <si>
    <t>0155-33-5811</t>
  </si>
  <si>
    <t>北海道大樹高等学校</t>
    <rPh sb="0" eb="9">
      <t>ホッカイドウタイキコウトウガッコウ</t>
    </rPh>
    <phoneticPr fontId="2"/>
  </si>
  <si>
    <t>広尾郡大樹町緑町1番地</t>
    <phoneticPr fontId="2"/>
  </si>
  <si>
    <t>01558-6-2063</t>
  </si>
  <si>
    <t>北海道更別農業高等学校</t>
    <rPh sb="0" eb="3">
      <t>ホッカイドウ</t>
    </rPh>
    <rPh sb="3" eb="5">
      <t>サラベツ</t>
    </rPh>
    <rPh sb="5" eb="7">
      <t>ノウギョウ</t>
    </rPh>
    <rPh sb="7" eb="9">
      <t>コウトウ</t>
    </rPh>
    <rPh sb="9" eb="11">
      <t>ガッコウ</t>
    </rPh>
    <phoneticPr fontId="14"/>
  </si>
  <si>
    <t>河西郡更別村字更別基線９５</t>
  </si>
  <si>
    <t>0155-52-2362</t>
    <phoneticPr fontId="14"/>
  </si>
  <si>
    <t>１．大会当日それぞれ、会場ごとに引率される顧問の氏名を記入してください。</t>
    <rPh sb="2" eb="4">
      <t>タイカイ</t>
    </rPh>
    <rPh sb="4" eb="6">
      <t>トウジツ</t>
    </rPh>
    <rPh sb="16" eb="18">
      <t>インソツ</t>
    </rPh>
    <phoneticPr fontId="2"/>
  </si>
  <si>
    <t>１日目</t>
    <rPh sb="1" eb="3">
      <t>ニチメ</t>
    </rPh>
    <phoneticPr fontId="2"/>
  </si>
  <si>
    <t>男</t>
    <rPh sb="0" eb="1">
      <t>オトコ</t>
    </rPh>
    <phoneticPr fontId="2"/>
  </si>
  <si>
    <t>女</t>
    <rPh sb="0" eb="1">
      <t>オンナ</t>
    </rPh>
    <phoneticPr fontId="2"/>
  </si>
  <si>
    <t>２日目</t>
    <rPh sb="1" eb="3">
      <t>ニチメ</t>
    </rPh>
    <phoneticPr fontId="2"/>
  </si>
  <si>
    <t>男女</t>
    <rPh sb="0" eb="2">
      <t>ダンジョ</t>
    </rPh>
    <phoneticPr fontId="2"/>
  </si>
  <si>
    <t>帯広大谷高等学校</t>
    <rPh sb="0" eb="2">
      <t>オビヒロ</t>
    </rPh>
    <rPh sb="2" eb="4">
      <t>オオタニ</t>
    </rPh>
    <rPh sb="4" eb="6">
      <t>コウトウ</t>
    </rPh>
    <rPh sb="6" eb="8">
      <t>ガッコウ</t>
    </rPh>
    <phoneticPr fontId="2"/>
  </si>
  <si>
    <r>
      <t xml:space="preserve">生年月日
</t>
    </r>
    <r>
      <rPr>
        <sz val="8"/>
        <rFont val="ＭＳ ゴシック"/>
        <family val="3"/>
        <charset val="128"/>
      </rPr>
      <t>例)2007/1/15</t>
    </r>
    <rPh sb="0" eb="1">
      <t>ショウ</t>
    </rPh>
    <rPh sb="1" eb="2">
      <t>トシ</t>
    </rPh>
    <rPh sb="2" eb="3">
      <t>ツキ</t>
    </rPh>
    <rPh sb="3" eb="4">
      <t>ヒ</t>
    </rPh>
    <rPh sb="5" eb="6">
      <t>レイ</t>
    </rPh>
    <phoneticPr fontId="5"/>
  </si>
  <si>
    <t>帯広柏葉</t>
  </si>
  <si>
    <t>帯広三条</t>
  </si>
  <si>
    <t>帯広農業</t>
  </si>
  <si>
    <t>帯広工業</t>
  </si>
  <si>
    <t>帯広緑陽</t>
  </si>
  <si>
    <t>幕別清陵</t>
  </si>
  <si>
    <t>池田</t>
  </si>
  <si>
    <t>本別</t>
  </si>
  <si>
    <t>足寄</t>
  </si>
  <si>
    <t>芽室</t>
  </si>
  <si>
    <t>清水</t>
  </si>
  <si>
    <t>音更</t>
  </si>
  <si>
    <t>上士幌</t>
  </si>
  <si>
    <t>鹿追</t>
  </si>
  <si>
    <t>更別農業</t>
  </si>
  <si>
    <t>大樹</t>
  </si>
  <si>
    <t>広尾</t>
  </si>
  <si>
    <t>帯広南商業</t>
  </si>
  <si>
    <t>士幌</t>
  </si>
  <si>
    <t>白樺</t>
  </si>
  <si>
    <t>帯広大谷</t>
  </si>
  <si>
    <t>参加申込書（１部男子シングルス）</t>
    <rPh sb="0" eb="2">
      <t>サンカ</t>
    </rPh>
    <rPh sb="2" eb="4">
      <t>モウシコミ</t>
    </rPh>
    <rPh sb="4" eb="5">
      <t>ショ</t>
    </rPh>
    <rPh sb="8" eb="10">
      <t>ダンシ</t>
    </rPh>
    <phoneticPr fontId="3"/>
  </si>
  <si>
    <t>２．顧問の変更、および、顧問のメールアドレスの変更があれば記入してください。</t>
    <rPh sb="2" eb="4">
      <t>コモン</t>
    </rPh>
    <rPh sb="5" eb="7">
      <t>ヘンコウ</t>
    </rPh>
    <rPh sb="12" eb="14">
      <t>コモン</t>
    </rPh>
    <rPh sb="23" eb="25">
      <t>ヘンコウ</t>
    </rPh>
    <rPh sb="29" eb="31">
      <t>キニュウ</t>
    </rPh>
    <phoneticPr fontId="2"/>
  </si>
  <si>
    <t>名参加します。</t>
    <phoneticPr fontId="2"/>
  </si>
  <si>
    <t>※なお、１日目に２会場にまたがって引率を担当なさる先生は、メイン会場の方にお名前をご記入いただき、もう一つの会場には（名前）と、（　）付きでご記入ください。昼食の配分や当日の役割分担作成のためにご協力お願いします。</t>
    <phoneticPr fontId="2"/>
  </si>
  <si>
    <t>送り先　　</t>
    <rPh sb="0" eb="1">
      <t>オク</t>
    </rPh>
    <rPh sb="2" eb="3">
      <t>サキ</t>
    </rPh>
    <phoneticPr fontId="2"/>
  </si>
  <si>
    <t>発信者</t>
    <rPh sb="0" eb="3">
      <t>ハッシンシャシャ</t>
    </rPh>
    <phoneticPr fontId="2"/>
  </si>
  <si>
    <t>email</t>
    <phoneticPr fontId="2"/>
  </si>
  <si>
    <t>表紙</t>
    <rPh sb="0" eb="1">
      <t>ヒョウ</t>
    </rPh>
    <rPh sb="1" eb="2">
      <t>カミ</t>
    </rPh>
    <phoneticPr fontId="2"/>
  </si>
  <si>
    <t>　帯広北高等学校</t>
    <rPh sb="1" eb="3">
      <t>オビヒロ</t>
    </rPh>
    <rPh sb="3" eb="4">
      <t>キタ</t>
    </rPh>
    <rPh sb="4" eb="6">
      <t>コウトウ</t>
    </rPh>
    <rPh sb="6" eb="8">
      <t>ガッコウ</t>
    </rPh>
    <phoneticPr fontId="2"/>
  </si>
  <si>
    <t>　バドミントン部顧問　　工藤　良太　行</t>
    <rPh sb="7" eb="8">
      <t>ブ</t>
    </rPh>
    <rPh sb="8" eb="10">
      <t>コモン</t>
    </rPh>
    <rPh sb="12" eb="14">
      <t>クドウ</t>
    </rPh>
    <rPh sb="15" eb="17">
      <t>リョウタ</t>
    </rPh>
    <rPh sb="18" eb="19">
      <t>イ</t>
    </rPh>
    <phoneticPr fontId="2"/>
  </si>
  <si>
    <t>kudoobikita@gmail.com</t>
    <phoneticPr fontId="2"/>
  </si>
  <si>
    <t>帯広柏葉高校</t>
    <rPh sb="0" eb="2">
      <t>オビヒロ</t>
    </rPh>
    <rPh sb="2" eb="4">
      <t>カシワバ</t>
    </rPh>
    <rPh sb="4" eb="6">
      <t>コウコウ</t>
    </rPh>
    <phoneticPr fontId="2"/>
  </si>
  <si>
    <t>帯広北</t>
    <phoneticPr fontId="14"/>
  </si>
  <si>
    <t>※申込〆切は１０月２５日（土）１３時です</t>
    <rPh sb="13" eb="14">
      <t>ド</t>
    </rPh>
    <rPh sb="17" eb="18">
      <t>ジ</t>
    </rPh>
    <phoneticPr fontId="2"/>
  </si>
  <si>
    <t>令和７年度　全十勝高校新人バドミントン選手権大会　兼　
第５８回北海道高等学校新人バドミントン大会北北海道大会十勝地区予選会</t>
    <rPh sb="0" eb="1">
      <t>レイ</t>
    </rPh>
    <rPh sb="1" eb="2">
      <t>カズ</t>
    </rPh>
    <rPh sb="3" eb="5">
      <t>ネンド</t>
    </rPh>
    <rPh sb="6" eb="7">
      <t>ゼン</t>
    </rPh>
    <rPh sb="7" eb="9">
      <t>トカチ</t>
    </rPh>
    <rPh sb="9" eb="11">
      <t>コウコウ</t>
    </rPh>
    <rPh sb="11" eb="13">
      <t>シンジン</t>
    </rPh>
    <rPh sb="19" eb="22">
      <t>センシュケン</t>
    </rPh>
    <rPh sb="22" eb="24">
      <t>タイカイ</t>
    </rPh>
    <rPh sb="25" eb="26">
      <t>ケン</t>
    </rPh>
    <rPh sb="28" eb="29">
      <t>ダイ</t>
    </rPh>
    <rPh sb="31" eb="32">
      <t>カイ</t>
    </rPh>
    <phoneticPr fontId="3"/>
  </si>
  <si>
    <t>１１／５（水）の組合せ会議に</t>
    <rPh sb="5" eb="6">
      <t>スイ</t>
    </rPh>
    <rPh sb="8" eb="10">
      <t>クミアワ</t>
    </rPh>
    <rPh sb="11" eb="13">
      <t>カイギ</t>
    </rPh>
    <phoneticPr fontId="2"/>
  </si>
  <si>
    <t>１１／５（水）の組合せ会議に参加できません。</t>
    <rPh sb="8" eb="10">
      <t>クミアワ</t>
    </rPh>
    <rPh sb="11" eb="13">
      <t>カイギ</t>
    </rPh>
    <rPh sb="14" eb="16">
      <t>サンカ</t>
    </rPh>
    <phoneticPr fontId="2"/>
  </si>
  <si>
    <t>帯広の森体育館</t>
    <rPh sb="0" eb="2">
      <t>オビヒロ</t>
    </rPh>
    <rPh sb="3" eb="4">
      <t>モリ</t>
    </rPh>
    <rPh sb="4" eb="7">
      <t>タイイクカン</t>
    </rPh>
    <phoneticPr fontId="2"/>
  </si>
  <si>
    <t>団体戦</t>
    <rPh sb="0" eb="3">
      <t>ダンタイセン</t>
    </rPh>
    <phoneticPr fontId="2"/>
  </si>
  <si>
    <t>札内
スポーツセンター</t>
    <rPh sb="0" eb="2">
      <t>サツナイ</t>
    </rPh>
    <phoneticPr fontId="2"/>
  </si>
  <si>
    <t>FAXは不要です</t>
    <rPh sb="4" eb="6">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</si>
</sst>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m&quot;月&quot;dd&quot;日&quot;;@"/>
  </numFmts>
  <fonts count="22">
    <font>
      <sz val="11"/>
      <color theme="1"/>
      <name val="ＭＳ Ｐゴシック"/>
      <family val="3"/>
      <charset val="128"/>
      <scheme val="minor"/>
    </font>
    <font>
      <sz val="20"/>
      <name val="ＭＳ ゴシック"/>
      <family val="3"/>
      <charset val="128"/>
    </font>
    <font>
      <sz val="6"/>
      <name val="ＭＳ Ｐゴシック"/>
      <family val="3"/>
      <charset val="128"/>
    </font>
    <font>
      <sz val="6"/>
      <name val="MS UI Gothic"/>
      <family val="3"/>
      <charset val="128"/>
    </font>
    <font>
      <sz val="11"/>
      <name val="ＭＳ ゴシック"/>
      <family val="3"/>
      <charset val="128"/>
    </font>
    <font>
      <sz val="6"/>
      <name val="ＭＳ Ｐゴシック"/>
      <family val="3"/>
      <charset val="128"/>
    </font>
    <font>
      <sz val="11"/>
      <color indexed="8"/>
      <name val="ＭＳ 明朝"/>
      <family val="1"/>
      <charset val="128"/>
    </font>
    <font>
      <sz val="8"/>
      <name val="ＭＳ ゴシック"/>
      <family val="3"/>
      <charset val="128"/>
    </font>
    <font>
      <sz val="16"/>
      <name val="ＭＳ ゴシック"/>
      <family val="3"/>
      <charset val="128"/>
    </font>
    <font>
      <sz val="12"/>
      <name val="ＭＳ ゴシック"/>
      <family val="3"/>
      <charset val="128"/>
    </font>
    <font>
      <sz val="18"/>
      <name val="ＭＳ Ｐゴシック"/>
      <family val="3"/>
      <charset val="128"/>
    </font>
    <font>
      <sz val="12"/>
      <name val="ＭＳ Ｐゴシック"/>
      <family val="3"/>
      <charset val="128"/>
    </font>
    <font>
      <b/>
      <sz val="12"/>
      <name val="ＭＳ ゴシック"/>
      <family val="3"/>
      <charset val="128"/>
    </font>
    <font>
      <sz val="9"/>
      <name val="ＭＳ ゴシック"/>
      <family val="3"/>
      <charset val="128"/>
    </font>
    <font>
      <sz val="6"/>
      <name val="ＭＳ Ｐゴシック"/>
      <family val="3"/>
      <charset val="128"/>
    </font>
    <font>
      <b/>
      <sz val="9"/>
      <color indexed="81"/>
      <name val="MS P ゴシック"/>
      <family val="3"/>
      <charset val="128"/>
    </font>
    <font>
      <sz val="12"/>
      <color theme="1"/>
      <name val="ＭＳ Ｐゴシック"/>
      <family val="3"/>
      <charset val="128"/>
      <scheme val="minor"/>
    </font>
    <font>
      <sz val="6"/>
      <name val="ＭＳ Ｐゴシック"/>
      <family val="3"/>
      <charset val="128"/>
      <scheme val="minor"/>
    </font>
    <font>
      <b/>
      <sz val="16"/>
      <name val="ＭＳ ゴシック"/>
      <family val="3"/>
      <charset val="128"/>
    </font>
    <font>
      <u/>
      <sz val="11"/>
      <color theme="10"/>
      <name val="ＭＳ Ｐゴシック"/>
      <family val="3"/>
      <charset val="128"/>
      <scheme val="minor"/>
    </font>
    <font>
      <b/>
      <sz val="12"/>
      <color rgb="FFFF0000"/>
      <name val="ＭＳ ゴシック"/>
      <family val="3"/>
      <charset val="128"/>
    </font>
    <font>
      <b/>
      <sz val="16"/>
      <color rgb="FFFF0000"/>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28">
    <xf numFmtId="0" fontId="0" fillId="0" borderId="0" xfId="0">
      <alignment vertical="center"/>
    </xf>
    <xf numFmtId="0" fontId="4" fillId="0" borderId="0" xfId="0" applyFont="1" applyProtection="1">
      <alignmen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176" fontId="6" fillId="2"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protection locked="0"/>
    </xf>
    <xf numFmtId="14" fontId="4" fillId="2" borderId="2" xfId="0" applyNumberFormat="1" applyFont="1" applyFill="1" applyBorder="1" applyAlignment="1" applyProtection="1">
      <alignment horizontal="center" vertical="center"/>
      <protection locked="0"/>
    </xf>
    <xf numFmtId="0" fontId="4" fillId="0" borderId="0" xfId="0" applyFont="1">
      <alignment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10" fillId="0" borderId="0" xfId="0" applyFont="1">
      <alignment vertical="center"/>
    </xf>
    <xf numFmtId="0" fontId="10" fillId="0" borderId="1" xfId="0" applyFont="1" applyBorder="1">
      <alignment vertical="center"/>
    </xf>
    <xf numFmtId="0" fontId="9" fillId="0" borderId="0" xfId="0" applyFont="1">
      <alignment vertical="center"/>
    </xf>
    <xf numFmtId="0" fontId="9" fillId="0" borderId="18" xfId="0" applyFont="1" applyBorder="1">
      <alignment vertical="center"/>
    </xf>
    <xf numFmtId="0" fontId="9" fillId="0" borderId="19" xfId="0" applyFont="1" applyBorder="1">
      <alignment vertical="center"/>
    </xf>
    <xf numFmtId="0" fontId="9" fillId="0" borderId="0" xfId="0" applyFont="1" applyProtection="1">
      <alignment vertical="center"/>
      <protection locked="0"/>
    </xf>
    <xf numFmtId="0" fontId="11"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11" fillId="0" borderId="20" xfId="0" applyFont="1" applyBorder="1">
      <alignment vertical="center"/>
    </xf>
    <xf numFmtId="0" fontId="11" fillId="0" borderId="21" xfId="0" applyFont="1" applyBorder="1">
      <alignment vertical="center"/>
    </xf>
    <xf numFmtId="49" fontId="9" fillId="0" borderId="0" xfId="0" applyNumberFormat="1" applyFont="1">
      <alignment vertical="center"/>
    </xf>
    <xf numFmtId="0" fontId="9" fillId="0" borderId="0" xfId="0" applyFont="1" applyAlignment="1">
      <alignment horizontal="right" vertical="center"/>
    </xf>
    <xf numFmtId="0" fontId="9" fillId="2" borderId="22" xfId="0" applyFont="1" applyFill="1" applyBorder="1" applyProtection="1">
      <alignment vertical="center"/>
      <protection locked="0"/>
    </xf>
    <xf numFmtId="0" fontId="12"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23" xfId="0" applyFont="1" applyBorder="1">
      <alignment vertical="center"/>
    </xf>
    <xf numFmtId="0" fontId="9" fillId="3" borderId="22" xfId="0" applyFont="1" applyFill="1" applyBorder="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vertical="center" wrapText="1"/>
      <protection locked="0"/>
    </xf>
    <xf numFmtId="0" fontId="0" fillId="0" borderId="2" xfId="0" applyBorder="1">
      <alignment vertical="center"/>
    </xf>
    <xf numFmtId="0" fontId="4" fillId="0" borderId="9" xfId="0" applyFont="1" applyBorder="1" applyAlignment="1">
      <alignment horizontal="center" vertical="center"/>
    </xf>
    <xf numFmtId="14" fontId="4" fillId="2" borderId="4"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horizontal="left" vertical="center"/>
    </xf>
    <xf numFmtId="0" fontId="9" fillId="3" borderId="40" xfId="0" applyFont="1" applyFill="1" applyBorder="1" applyProtection="1">
      <alignment vertical="center"/>
      <protection locked="0"/>
    </xf>
    <xf numFmtId="0" fontId="9" fillId="3" borderId="23" xfId="0" applyFont="1" applyFill="1" applyBorder="1" applyProtection="1">
      <alignment vertical="center"/>
      <protection locked="0"/>
    </xf>
    <xf numFmtId="0" fontId="9" fillId="3" borderId="41" xfId="0" applyFont="1" applyFill="1" applyBorder="1" applyProtection="1">
      <alignment vertical="center"/>
      <protection locked="0"/>
    </xf>
    <xf numFmtId="0" fontId="9" fillId="3" borderId="18" xfId="0" applyFont="1" applyFill="1" applyBorder="1" applyProtection="1">
      <alignment vertical="center"/>
      <protection locked="0"/>
    </xf>
    <xf numFmtId="0" fontId="9" fillId="3" borderId="0" xfId="0" applyFont="1" applyFill="1" applyProtection="1">
      <alignment vertical="center"/>
      <protection locked="0"/>
    </xf>
    <xf numFmtId="0" fontId="9" fillId="3" borderId="19" xfId="0" applyFont="1" applyFill="1" applyBorder="1" applyProtection="1">
      <alignment vertical="center"/>
      <protection locked="0"/>
    </xf>
    <xf numFmtId="0" fontId="9" fillId="3" borderId="20" xfId="0" applyFont="1" applyFill="1" applyBorder="1" applyProtection="1">
      <alignment vertical="center"/>
      <protection locked="0"/>
    </xf>
    <xf numFmtId="0" fontId="9" fillId="3" borderId="1" xfId="0" applyFont="1" applyFill="1" applyBorder="1" applyProtection="1">
      <alignment vertical="center"/>
      <protection locked="0"/>
    </xf>
    <xf numFmtId="0" fontId="9" fillId="3" borderId="21" xfId="0" applyFont="1" applyFill="1" applyBorder="1" applyProtection="1">
      <alignment vertical="center"/>
      <protection locked="0"/>
    </xf>
    <xf numFmtId="0" fontId="9" fillId="0" borderId="18" xfId="0" applyFont="1" applyBorder="1" applyAlignment="1">
      <alignment horizontal="center" vertical="center"/>
    </xf>
    <xf numFmtId="0" fontId="4" fillId="2" borderId="2" xfId="0" quotePrefix="1" applyFont="1" applyFill="1" applyBorder="1" applyAlignment="1" applyProtection="1">
      <alignment horizontal="center" vertical="center"/>
      <protection locked="0"/>
    </xf>
    <xf numFmtId="176" fontId="6" fillId="2" borderId="2" xfId="0" quotePrefix="1" applyNumberFormat="1" applyFont="1" applyFill="1" applyBorder="1" applyAlignment="1" applyProtection="1">
      <alignment horizontal="center" vertical="center"/>
      <protection locked="0"/>
    </xf>
    <xf numFmtId="14" fontId="4" fillId="2" borderId="2" xfId="0" quotePrefix="1"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9" fillId="0" borderId="40" xfId="0" applyFont="1" applyBorder="1" applyAlignment="1">
      <alignment horizontal="center" vertical="center"/>
    </xf>
    <xf numFmtId="0" fontId="9" fillId="0" borderId="20" xfId="0" applyFont="1" applyBorder="1" applyAlignment="1">
      <alignment horizontal="center" vertical="center"/>
    </xf>
    <xf numFmtId="0" fontId="9" fillId="0" borderId="2" xfId="0" applyFont="1" applyBorder="1" applyAlignment="1">
      <alignment horizontal="center" vertical="center"/>
    </xf>
    <xf numFmtId="0" fontId="7" fillId="0" borderId="40" xfId="0" applyFont="1" applyBorder="1" applyAlignment="1">
      <alignment horizontal="center" vertical="center" wrapText="1"/>
    </xf>
    <xf numFmtId="0" fontId="7" fillId="0" borderId="43" xfId="0" applyFont="1" applyBorder="1" applyAlignment="1">
      <alignment horizontal="center" vertical="center"/>
    </xf>
    <xf numFmtId="0" fontId="7" fillId="0" borderId="20" xfId="0" applyFont="1" applyBorder="1" applyAlignment="1">
      <alignment horizontal="center" vertical="center"/>
    </xf>
    <xf numFmtId="0" fontId="7" fillId="0" borderId="44" xfId="0" applyFont="1" applyBorder="1" applyAlignment="1">
      <alignment horizontal="center" vertical="center"/>
    </xf>
    <xf numFmtId="0" fontId="9" fillId="3" borderId="22"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49" fontId="9" fillId="0" borderId="0" xfId="0" applyNumberFormat="1" applyFont="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1" fillId="0" borderId="18" xfId="0" applyFont="1" applyBorder="1" applyAlignment="1">
      <alignment horizontal="center" vertical="center"/>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9" fillId="0" borderId="32" xfId="0" applyFont="1" applyBorder="1" applyAlignment="1">
      <alignment horizontal="center" vertical="center"/>
    </xf>
    <xf numFmtId="0" fontId="9" fillId="0" borderId="0" xfId="0" applyFont="1" applyAlignment="1">
      <alignment horizontal="center" vertical="center"/>
    </xf>
    <xf numFmtId="0" fontId="19" fillId="0" borderId="0" xfId="1">
      <alignment vertical="center"/>
    </xf>
    <xf numFmtId="0" fontId="0" fillId="0" borderId="0" xfId="0">
      <alignment vertical="center"/>
    </xf>
    <xf numFmtId="0" fontId="18" fillId="0" borderId="0" xfId="0" applyFont="1" applyAlignment="1">
      <alignment horizontal="distributed" vertical="center" indent="13"/>
    </xf>
    <xf numFmtId="0" fontId="9" fillId="0" borderId="15" xfId="0" applyFont="1" applyBorder="1" applyAlignment="1">
      <alignment horizontal="distributed" vertical="center" indent="5"/>
    </xf>
    <xf numFmtId="0" fontId="9" fillId="0" borderId="25" xfId="0" applyFont="1" applyBorder="1" applyAlignment="1">
      <alignment horizontal="distributed" vertical="center" indent="5"/>
    </xf>
    <xf numFmtId="0" fontId="9" fillId="0" borderId="24" xfId="0" applyFont="1" applyBorder="1" applyAlignment="1">
      <alignment horizontal="distributed" vertical="center" indent="5"/>
    </xf>
    <xf numFmtId="0" fontId="9" fillId="0" borderId="18" xfId="0" applyFont="1" applyBorder="1" applyAlignment="1">
      <alignment horizontal="center" vertical="center"/>
    </xf>
    <xf numFmtId="0" fontId="8" fillId="2" borderId="2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13" fillId="0" borderId="40" xfId="0" applyFont="1" applyBorder="1" applyAlignment="1">
      <alignment horizontal="center" vertical="center" wrapText="1"/>
    </xf>
    <xf numFmtId="0" fontId="13" fillId="0" borderId="43" xfId="0" applyFont="1" applyBorder="1" applyAlignment="1">
      <alignment horizontal="center" vertical="center"/>
    </xf>
    <xf numFmtId="0" fontId="9" fillId="3" borderId="33"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 fillId="0" borderId="0" xfId="0" applyFont="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17" xfId="0" applyFont="1" applyBorder="1" applyAlignment="1">
      <alignment horizontal="left" vertical="center" wrapText="1"/>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2" borderId="15" xfId="0" applyFont="1" applyFill="1" applyBorder="1" applyProtection="1">
      <alignment vertical="center"/>
      <protection locked="0"/>
    </xf>
    <xf numFmtId="0" fontId="4" fillId="2" borderId="24"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3" xfId="0" applyFont="1" applyFill="1" applyBorder="1" applyProtection="1">
      <alignment vertical="center"/>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37" xfId="0" applyFont="1" applyBorder="1" applyAlignment="1">
      <alignment horizontal="center" vertical="center"/>
    </xf>
    <xf numFmtId="0" fontId="4" fillId="2" borderId="16" xfId="0" applyFont="1" applyFill="1" applyBorder="1" applyProtection="1">
      <alignment vertical="center"/>
      <protection locked="0"/>
    </xf>
    <xf numFmtId="0" fontId="4" fillId="2" borderId="36" xfId="0" applyFont="1" applyFill="1" applyBorder="1" applyProtection="1">
      <alignment vertical="center"/>
      <protection locked="0"/>
    </xf>
    <xf numFmtId="0" fontId="4" fillId="2" borderId="4" xfId="0" applyFont="1" applyFill="1" applyBorder="1" applyProtection="1">
      <alignment vertical="center"/>
      <protection locked="0"/>
    </xf>
    <xf numFmtId="0" fontId="4" fillId="2" borderId="14" xfId="0" applyFont="1" applyFill="1" applyBorder="1" applyProtection="1">
      <alignment vertical="center"/>
      <protection locked="0"/>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21" fillId="0" borderId="1" xfId="0" applyFont="1" applyBorder="1" applyAlignment="1">
      <alignment horizontal="center" vertical="center"/>
    </xf>
    <xf numFmtId="0" fontId="20" fillId="0" borderId="23" xfId="0" applyFont="1" applyBorder="1" applyAlignment="1">
      <alignment vertical="center"/>
    </xf>
  </cellXfs>
  <cellStyles count="2">
    <cellStyle name="ハイパーリンク" xfId="1" builtinId="8"/>
    <cellStyle name="標準" xfId="0" builtinId="0"/>
  </cellStyles>
  <dxfs count="1">
    <dxf>
      <font>
        <condense val="0"/>
        <extend val="0"/>
        <color auto="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849;&#26377;&#12489;&#12521;&#12452;&#12502;\&#24111;&#24195;&#26575;&#33865;&#12496;&#12489;&#12511;&#12531;&#12488;&#12531;&#37096;\R6\9.&#22823;&#20250;\7.&#31179;&#23395;&#22823;&#20250;\2024_hs_autumn&#12304;&#24111;&#24195;&#26575;&#3386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部ダブルス"/>
      <sheetName val="2部ダブルス"/>
      <sheetName val="1部シングルス"/>
      <sheetName val="２部シングルス"/>
      <sheetName val="団体"/>
      <sheetName val="data"/>
    </sheetNames>
    <sheetDataSet>
      <sheetData sheetId="0"/>
      <sheetData sheetId="1">
        <row r="4">
          <cell r="C4" t="str">
            <v>北海道帯広柏葉高等学校</v>
          </cell>
          <cell r="J4" t="str">
            <v>北海道帯広柏葉高等学校</v>
          </cell>
        </row>
      </sheetData>
      <sheetData sheetId="2">
        <row r="4">
          <cell r="C4" t="str">
            <v>北海道帯広柏葉高等学校</v>
          </cell>
          <cell r="J4" t="str">
            <v>北海道帯広柏葉高等学校</v>
          </cell>
        </row>
      </sheetData>
      <sheetData sheetId="3">
        <row r="4">
          <cell r="C4" t="str">
            <v>北海道帯広柏葉高等学校</v>
          </cell>
          <cell r="J4" t="str">
            <v>北海道帯広柏葉高等学校</v>
          </cell>
        </row>
      </sheetData>
      <sheetData sheetId="4">
        <row r="4">
          <cell r="C4" t="str">
            <v>北海道帯広柏葉高等学校</v>
          </cell>
          <cell r="J4" t="str">
            <v>北海道帯広柏葉高等学校</v>
          </cell>
        </row>
      </sheetData>
      <sheetData sheetId="5"/>
      <sheetData sheetId="6">
        <row r="2">
          <cell r="A2">
            <v>1</v>
          </cell>
          <cell r="B2" t="str">
            <v>北海道帯広柏葉高等学校</v>
          </cell>
          <cell r="C2" t="str">
            <v>帯広市東5条南1丁目1</v>
          </cell>
          <cell r="D2" t="str">
            <v>0155-23-5897</v>
          </cell>
          <cell r="E2" t="str">
            <v>帯広柏葉</v>
          </cell>
        </row>
        <row r="3">
          <cell r="A3">
            <v>2</v>
          </cell>
          <cell r="B3" t="str">
            <v>北海道帯広三条高等学校</v>
          </cell>
          <cell r="C3" t="str">
            <v>帯広市西23条南2丁目12</v>
          </cell>
          <cell r="D3" t="str">
            <v>0155-37-5501</v>
          </cell>
          <cell r="E3" t="str">
            <v>帯広三条</v>
          </cell>
        </row>
        <row r="4">
          <cell r="A4">
            <v>3</v>
          </cell>
          <cell r="B4" t="str">
            <v>北海道帯広農業高等学校</v>
          </cell>
          <cell r="C4" t="str">
            <v>帯広市稲田町西1線9番地</v>
          </cell>
          <cell r="D4" t="str">
            <v>0155-48-3051</v>
          </cell>
          <cell r="E4" t="str">
            <v>帯広農業</v>
          </cell>
        </row>
        <row r="5">
          <cell r="A5">
            <v>4</v>
          </cell>
          <cell r="B5" t="str">
            <v xml:space="preserve">北海道帯広工業高等学校	</v>
          </cell>
          <cell r="C5" t="str">
            <v>帯広市清流西2丁目8番地1</v>
          </cell>
          <cell r="D5" t="str">
            <v>0155-48-5650</v>
          </cell>
          <cell r="E5" t="str">
            <v>帯広工業</v>
          </cell>
        </row>
        <row r="6">
          <cell r="A6">
            <v>5</v>
          </cell>
          <cell r="B6" t="str">
            <v>北海道帯広緑陽高等学校</v>
          </cell>
          <cell r="C6" t="str">
            <v>帯広市南の森東3丁目1番1号</v>
          </cell>
          <cell r="D6" t="str">
            <v>0155-48-6605</v>
          </cell>
          <cell r="E6" t="str">
            <v>帯広緑陽</v>
          </cell>
        </row>
        <row r="7">
          <cell r="A7">
            <v>6</v>
          </cell>
          <cell r="B7" t="str">
            <v>北海道幕別清陵高等学校</v>
          </cell>
          <cell r="C7" t="str">
            <v>中川郡幕別町依田101-1</v>
          </cell>
          <cell r="D7" t="str">
            <v>0155-55-6500</v>
          </cell>
          <cell r="E7" t="str">
            <v>幕別清陵</v>
          </cell>
        </row>
        <row r="8">
          <cell r="A8">
            <v>7</v>
          </cell>
          <cell r="B8" t="str">
            <v>北海道池田高等学校</v>
          </cell>
          <cell r="C8" t="str">
            <v>中川郡池田町字清見ヶ丘13番地</v>
          </cell>
          <cell r="D8" t="str">
            <v>015-572-2663</v>
          </cell>
          <cell r="E8" t="str">
            <v>池田</v>
          </cell>
        </row>
        <row r="9">
          <cell r="A9">
            <v>8</v>
          </cell>
          <cell r="B9" t="str">
            <v>北海道本別高等学校</v>
          </cell>
          <cell r="C9" t="str">
            <v>中川郡本別町49番地2</v>
          </cell>
          <cell r="D9" t="str">
            <v>0156-22-2052</v>
          </cell>
          <cell r="E9" t="str">
            <v>本別</v>
          </cell>
        </row>
        <row r="10">
          <cell r="A10">
            <v>9</v>
          </cell>
          <cell r="B10" t="str">
            <v>北海道足寄高等学校</v>
          </cell>
          <cell r="C10" t="str">
            <v>足寄郡足寄町里見が丘５番地１１</v>
          </cell>
          <cell r="D10" t="str">
            <v>0156-25-2269</v>
          </cell>
          <cell r="E10" t="str">
            <v>足寄</v>
          </cell>
        </row>
        <row r="11">
          <cell r="A11">
            <v>10</v>
          </cell>
          <cell r="B11" t="str">
            <v>北海道芽室高等学校</v>
          </cell>
          <cell r="C11" t="str">
            <v>河西郡芽室町東めむろ1条北1丁目6番地</v>
          </cell>
          <cell r="D11" t="str">
            <v>0155-62-2624</v>
          </cell>
          <cell r="E11" t="str">
            <v>芽室</v>
          </cell>
        </row>
        <row r="12">
          <cell r="A12">
            <v>11</v>
          </cell>
          <cell r="B12" t="str">
            <v>北海道清水高等学校</v>
          </cell>
          <cell r="C12" t="str">
            <v>上川郡清水町北２条西２丁目２</v>
          </cell>
          <cell r="D12" t="str">
            <v>0156-62-2156</v>
          </cell>
          <cell r="E12" t="str">
            <v>清水</v>
          </cell>
        </row>
        <row r="13">
          <cell r="A13">
            <v>12</v>
          </cell>
          <cell r="B13" t="str">
            <v>北海道音更高等学校</v>
          </cell>
          <cell r="C13" t="str">
            <v>河東郡音更町駒場西１番地</v>
          </cell>
          <cell r="D13" t="str">
            <v>0155-44-2202</v>
          </cell>
          <cell r="E13" t="str">
            <v>音更</v>
          </cell>
        </row>
        <row r="14">
          <cell r="A14">
            <v>13</v>
          </cell>
          <cell r="B14" t="str">
            <v>北海道上士幌高等学校</v>
          </cell>
          <cell r="C14" t="str">
            <v>河東郡上士幌町字上士幌東1線227番地</v>
          </cell>
          <cell r="D14" t="str">
            <v>01564-2-4628</v>
          </cell>
          <cell r="E14" t="str">
            <v>上士幌</v>
          </cell>
        </row>
        <row r="15">
          <cell r="A15">
            <v>14</v>
          </cell>
          <cell r="B15" t="str">
            <v>北海道鹿追高等学校</v>
          </cell>
          <cell r="C15" t="str">
            <v>河東郡鹿追町西町１丁目８番地</v>
          </cell>
          <cell r="D15" t="str">
            <v>0156-66-3011</v>
          </cell>
          <cell r="E15" t="str">
            <v>鹿追</v>
          </cell>
        </row>
        <row r="16">
          <cell r="A16">
            <v>15</v>
          </cell>
          <cell r="B16" t="str">
            <v>北海道更別農業高等学校</v>
          </cell>
          <cell r="C16" t="str">
            <v>河西郡更別村字更別基線９５</v>
          </cell>
          <cell r="D16" t="str">
            <v>0155-52-2362</v>
          </cell>
          <cell r="E16" t="str">
            <v>更別農業</v>
          </cell>
        </row>
        <row r="17">
          <cell r="A17">
            <v>16</v>
          </cell>
          <cell r="B17" t="str">
            <v>北海道大樹高等学校</v>
          </cell>
          <cell r="C17" t="str">
            <v>広尾郡大樹町緑町1番地</v>
          </cell>
          <cell r="D17" t="str">
            <v>01558-6-2063</v>
          </cell>
          <cell r="E17" t="str">
            <v>大樹</v>
          </cell>
        </row>
        <row r="18">
          <cell r="A18">
            <v>17</v>
          </cell>
          <cell r="B18" t="str">
            <v>北海道広尾高等学校</v>
          </cell>
          <cell r="C18" t="str">
            <v>広尾郡広尾町並木通東１丁目１０番地</v>
          </cell>
          <cell r="D18" t="str">
            <v>01558-2-2198</v>
          </cell>
          <cell r="E18" t="str">
            <v>広尾</v>
          </cell>
        </row>
        <row r="19">
          <cell r="A19">
            <v>18</v>
          </cell>
          <cell r="B19" t="str">
            <v>北海道帯広南商業高等学校</v>
          </cell>
          <cell r="C19" t="str">
            <v>帯広市西21条南5丁目36-1</v>
          </cell>
          <cell r="D19" t="str">
            <v>0155-34-5852</v>
          </cell>
          <cell r="E19" t="str">
            <v>帯広南商業</v>
          </cell>
        </row>
        <row r="20">
          <cell r="A20">
            <v>19</v>
          </cell>
          <cell r="B20" t="str">
            <v>北海道士幌高等学校</v>
          </cell>
          <cell r="C20" t="str">
            <v>河東郡士幌町上音更21-15</v>
          </cell>
          <cell r="D20" t="str">
            <v>01564-5-3121</v>
          </cell>
          <cell r="E20" t="str">
            <v>士幌</v>
          </cell>
        </row>
        <row r="21">
          <cell r="A21">
            <v>20</v>
          </cell>
          <cell r="B21" t="str">
            <v>帯広北高等学校</v>
          </cell>
          <cell r="C21" t="str">
            <v>帯広市稲田町基線8-2</v>
          </cell>
          <cell r="D21" t="str">
            <v>0155-47-0121</v>
          </cell>
          <cell r="E21" t="str">
            <v>帯広北高</v>
          </cell>
        </row>
        <row r="22">
          <cell r="A22">
            <v>21</v>
          </cell>
          <cell r="B22" t="str">
            <v>白樺学園高等学校</v>
          </cell>
          <cell r="C22" t="str">
            <v>北海道河西郡芽室町北伏古東７線１０</v>
          </cell>
          <cell r="D22" t="str">
            <v>0155-62-7411</v>
          </cell>
          <cell r="E22" t="str">
            <v>白樺</v>
          </cell>
        </row>
        <row r="23">
          <cell r="A23">
            <v>22</v>
          </cell>
          <cell r="B23" t="str">
            <v>帯広大谷高等学校</v>
          </cell>
          <cell r="C23" t="str">
            <v>帯広市西19条南4丁目35-1</v>
          </cell>
          <cell r="D23" t="str">
            <v>0155-33-5811</v>
          </cell>
          <cell r="E23" t="str">
            <v>帯広大谷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udoobikita@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
  <sheetViews>
    <sheetView tabSelected="1" workbookViewId="0">
      <selection activeCell="I5" sqref="I5:L6"/>
    </sheetView>
  </sheetViews>
  <sheetFormatPr defaultColWidth="9" defaultRowHeight="14.4"/>
  <cols>
    <col min="1" max="1" width="6.6640625" style="25" customWidth="1"/>
    <col min="2" max="2" width="9" style="25"/>
    <col min="3" max="4" width="2.77734375" style="25" customWidth="1"/>
    <col min="5" max="5" width="4.88671875" style="25" customWidth="1"/>
    <col min="6" max="9" width="9.6640625" style="25" customWidth="1"/>
    <col min="10" max="11" width="9" style="25"/>
    <col min="12" max="12" width="9" style="25" customWidth="1"/>
    <col min="13" max="217" width="9" style="25"/>
    <col min="218" max="218" width="3.6640625" style="25" customWidth="1"/>
    <col min="219" max="219" width="6.6640625" style="25" customWidth="1"/>
    <col min="220" max="220" width="9" style="25"/>
    <col min="221" max="222" width="2.77734375" style="25" customWidth="1"/>
    <col min="223" max="223" width="4.88671875" style="25" customWidth="1"/>
    <col min="224" max="227" width="9.6640625" style="25" customWidth="1"/>
    <col min="228" max="229" width="9" style="25"/>
    <col min="230" max="230" width="6.6640625" style="25" customWidth="1"/>
    <col min="231" max="16384" width="9" style="25"/>
  </cols>
  <sheetData>
    <row r="1" spans="1:12" s="22" customFormat="1" ht="19.2">
      <c r="A1" s="82" t="s">
        <v>154</v>
      </c>
      <c r="B1" s="82"/>
      <c r="C1" s="82"/>
      <c r="D1" s="82"/>
      <c r="E1" s="82"/>
      <c r="F1" s="82"/>
      <c r="G1" s="82"/>
      <c r="H1" s="82"/>
      <c r="I1" s="82"/>
      <c r="J1" s="82"/>
      <c r="K1" s="82"/>
      <c r="L1" s="82"/>
    </row>
    <row r="2" spans="1:12" s="22" customFormat="1" ht="5.4" customHeight="1"/>
    <row r="3" spans="1:12" s="22" customFormat="1">
      <c r="A3" s="83" t="s">
        <v>151</v>
      </c>
      <c r="B3" s="84"/>
      <c r="C3" s="84"/>
      <c r="D3" s="84"/>
      <c r="E3" s="84"/>
      <c r="F3" s="84"/>
      <c r="G3" s="85"/>
      <c r="H3" s="83" t="s">
        <v>152</v>
      </c>
      <c r="I3" s="84"/>
      <c r="J3" s="84"/>
      <c r="K3" s="84"/>
      <c r="L3" s="85"/>
    </row>
    <row r="4" spans="1:12" s="22" customFormat="1" ht="15" thickBot="1">
      <c r="A4" s="23"/>
      <c r="G4" s="24"/>
      <c r="H4" s="23"/>
      <c r="L4" s="24"/>
    </row>
    <row r="5" spans="1:12" ht="14.25" customHeight="1">
      <c r="A5" s="23" t="s">
        <v>155</v>
      </c>
      <c r="B5" s="22"/>
      <c r="C5" s="22"/>
      <c r="D5" s="22"/>
      <c r="E5" s="22"/>
      <c r="F5" s="22"/>
      <c r="G5" s="24"/>
      <c r="H5" s="86" t="s">
        <v>28</v>
      </c>
      <c r="I5" s="87"/>
      <c r="J5" s="88"/>
      <c r="K5" s="88"/>
      <c r="L5" s="89"/>
    </row>
    <row r="6" spans="1:12" ht="15" customHeight="1" thickBot="1">
      <c r="A6" s="23"/>
      <c r="B6" s="22"/>
      <c r="C6" s="22"/>
      <c r="D6" s="22"/>
      <c r="E6" s="22"/>
      <c r="F6" s="22"/>
      <c r="G6" s="24"/>
      <c r="H6" s="86"/>
      <c r="I6" s="90"/>
      <c r="J6" s="91"/>
      <c r="K6" s="91"/>
      <c r="L6" s="92"/>
    </row>
    <row r="7" spans="1:12" s="22" customFormat="1" ht="21.6" thickBot="1">
      <c r="A7" s="23" t="s">
        <v>156</v>
      </c>
      <c r="G7" s="24"/>
      <c r="H7" s="54"/>
      <c r="I7" s="20"/>
      <c r="J7" s="20"/>
      <c r="K7" s="20"/>
      <c r="L7" s="26"/>
    </row>
    <row r="8" spans="1:12" ht="14.25" customHeight="1">
      <c r="A8" s="23"/>
      <c r="B8" s="22"/>
      <c r="C8" s="22"/>
      <c r="D8" s="22"/>
      <c r="E8" s="22"/>
      <c r="F8" s="22"/>
      <c r="G8" s="24"/>
      <c r="H8" s="71" t="s">
        <v>29</v>
      </c>
      <c r="I8" s="72"/>
      <c r="J8" s="73"/>
      <c r="K8" s="73"/>
      <c r="L8" s="74"/>
    </row>
    <row r="9" spans="1:12" ht="15" customHeight="1" thickBot="1">
      <c r="A9" s="54" t="s">
        <v>153</v>
      </c>
      <c r="B9" s="80" t="s">
        <v>157</v>
      </c>
      <c r="C9" s="81"/>
      <c r="D9" s="81"/>
      <c r="E9" s="81"/>
      <c r="F9" s="81"/>
      <c r="G9" s="81"/>
      <c r="H9" s="71"/>
      <c r="I9" s="75"/>
      <c r="J9" s="76"/>
      <c r="K9" s="76"/>
      <c r="L9" s="77"/>
    </row>
    <row r="10" spans="1:12" s="22" customFormat="1" ht="21">
      <c r="A10" s="27"/>
      <c r="B10" s="126" t="s">
        <v>167</v>
      </c>
      <c r="C10" s="126"/>
      <c r="D10" s="126"/>
      <c r="E10" s="126"/>
      <c r="F10" s="126"/>
      <c r="G10" s="28"/>
      <c r="H10" s="29"/>
      <c r="I10" s="21"/>
      <c r="J10" s="21"/>
      <c r="K10" s="21"/>
      <c r="L10" s="30"/>
    </row>
    <row r="11" spans="1:12" s="22" customFormat="1">
      <c r="A11" s="127"/>
      <c r="B11" s="127"/>
      <c r="C11" s="127"/>
      <c r="D11" s="127"/>
      <c r="E11" s="127"/>
      <c r="F11" s="127"/>
      <c r="G11" s="127"/>
      <c r="H11" s="22" t="s">
        <v>160</v>
      </c>
    </row>
    <row r="12" spans="1:12" s="22" customFormat="1"/>
    <row r="13" spans="1:12" s="22" customFormat="1" ht="48" customHeight="1">
      <c r="A13" s="79" t="s">
        <v>30</v>
      </c>
      <c r="B13" s="79"/>
      <c r="C13" s="68" t="s">
        <v>161</v>
      </c>
      <c r="D13" s="68"/>
      <c r="E13" s="68"/>
      <c r="F13" s="68"/>
      <c r="G13" s="68"/>
      <c r="H13" s="68"/>
      <c r="I13" s="68"/>
      <c r="J13" s="68"/>
      <c r="K13" s="68"/>
      <c r="L13" s="68"/>
    </row>
    <row r="14" spans="1:12" s="22" customFormat="1" ht="5.4" customHeight="1" thickBot="1">
      <c r="A14" s="31"/>
    </row>
    <row r="15" spans="1:12" ht="15" thickBot="1">
      <c r="A15" s="22"/>
      <c r="B15" s="32" t="s">
        <v>31</v>
      </c>
      <c r="C15" s="33"/>
      <c r="D15" s="22"/>
      <c r="E15" s="22" t="s">
        <v>32</v>
      </c>
      <c r="F15" s="22"/>
      <c r="G15" s="22"/>
      <c r="H15" s="22"/>
      <c r="I15" s="22"/>
      <c r="J15" s="22"/>
      <c r="K15" s="22"/>
      <c r="L15" s="22"/>
    </row>
    <row r="16" spans="1:12" ht="5.4" customHeight="1" thickBot="1">
      <c r="A16" s="22"/>
      <c r="B16" s="22"/>
      <c r="C16" s="22"/>
      <c r="D16" s="22"/>
      <c r="E16" s="22"/>
      <c r="F16" s="22"/>
      <c r="G16" s="22"/>
      <c r="H16" s="22"/>
      <c r="I16" s="22"/>
      <c r="J16" s="22"/>
      <c r="K16" s="22"/>
      <c r="L16" s="22"/>
    </row>
    <row r="17" spans="1:12" ht="15" thickBot="1">
      <c r="A17" s="22"/>
      <c r="B17" s="22"/>
      <c r="C17" s="33"/>
      <c r="D17" s="34"/>
      <c r="E17" s="22" t="s">
        <v>33</v>
      </c>
      <c r="F17" s="22"/>
      <c r="G17" s="22"/>
      <c r="H17" s="22"/>
      <c r="I17" s="22"/>
      <c r="J17" s="22"/>
      <c r="K17" s="22"/>
      <c r="L17" s="22"/>
    </row>
    <row r="18" spans="1:12">
      <c r="A18" s="22"/>
      <c r="B18" s="22"/>
      <c r="C18" s="34"/>
      <c r="D18" s="34"/>
      <c r="E18" s="22"/>
      <c r="F18" s="22"/>
      <c r="G18" s="22"/>
      <c r="H18" s="22"/>
      <c r="I18" s="22"/>
      <c r="J18" s="22"/>
      <c r="K18" s="22"/>
      <c r="L18" s="22"/>
    </row>
    <row r="19" spans="1:12">
      <c r="A19" s="79" t="s">
        <v>34</v>
      </c>
      <c r="B19" s="79"/>
      <c r="C19" s="22"/>
      <c r="D19" s="22"/>
      <c r="E19" s="43"/>
      <c r="F19" s="22"/>
      <c r="G19" s="22"/>
      <c r="H19" s="22"/>
      <c r="I19" s="22"/>
      <c r="J19" s="22"/>
      <c r="K19" s="22"/>
      <c r="L19" s="22"/>
    </row>
    <row r="20" spans="1:12" s="22" customFormat="1" ht="12" customHeight="1">
      <c r="B20" s="61" t="s">
        <v>35</v>
      </c>
      <c r="C20" s="61"/>
      <c r="D20" s="61"/>
      <c r="E20" s="61"/>
      <c r="F20" s="61" t="s">
        <v>36</v>
      </c>
      <c r="G20" s="61"/>
      <c r="H20" s="61" t="s">
        <v>37</v>
      </c>
      <c r="I20" s="61"/>
    </row>
    <row r="21" spans="1:12" s="22" customFormat="1" ht="12" customHeight="1" thickBot="1">
      <c r="B21" s="61"/>
      <c r="C21" s="61"/>
      <c r="D21" s="61"/>
      <c r="E21" s="61"/>
      <c r="F21" s="78"/>
      <c r="G21" s="61"/>
      <c r="H21" s="78"/>
      <c r="I21" s="61"/>
    </row>
    <row r="22" spans="1:12" ht="12" customHeight="1" thickBot="1">
      <c r="A22" s="22"/>
      <c r="B22" s="61" t="s">
        <v>38</v>
      </c>
      <c r="C22" s="61"/>
      <c r="D22" s="61"/>
      <c r="E22" s="67"/>
      <c r="F22" s="66"/>
      <c r="G22" s="70" t="s">
        <v>39</v>
      </c>
      <c r="H22" s="66"/>
      <c r="I22" s="69" t="s">
        <v>39</v>
      </c>
      <c r="J22" s="35"/>
      <c r="K22" s="35"/>
    </row>
    <row r="23" spans="1:12" ht="12" customHeight="1" thickBot="1">
      <c r="A23" s="22"/>
      <c r="B23" s="61"/>
      <c r="C23" s="61"/>
      <c r="D23" s="61"/>
      <c r="E23" s="67"/>
      <c r="F23" s="66"/>
      <c r="G23" s="70"/>
      <c r="H23" s="66"/>
      <c r="I23" s="69"/>
      <c r="J23" s="35"/>
      <c r="K23" s="35"/>
    </row>
    <row r="24" spans="1:12" ht="12" customHeight="1" thickBot="1">
      <c r="A24" s="22"/>
      <c r="B24" s="61" t="s">
        <v>40</v>
      </c>
      <c r="C24" s="61"/>
      <c r="D24" s="61"/>
      <c r="E24" s="67"/>
      <c r="F24" s="66"/>
      <c r="G24" s="70" t="s">
        <v>39</v>
      </c>
      <c r="H24" s="66"/>
      <c r="I24" s="69" t="s">
        <v>39</v>
      </c>
      <c r="J24" s="35"/>
      <c r="K24" s="35"/>
    </row>
    <row r="25" spans="1:12" ht="12" customHeight="1" thickBot="1">
      <c r="A25" s="22"/>
      <c r="B25" s="61"/>
      <c r="C25" s="61"/>
      <c r="D25" s="61"/>
      <c r="E25" s="67"/>
      <c r="F25" s="66"/>
      <c r="G25" s="70"/>
      <c r="H25" s="66"/>
      <c r="I25" s="69"/>
      <c r="J25" s="35"/>
      <c r="K25" s="35"/>
    </row>
    <row r="26" spans="1:12" ht="12" customHeight="1" thickBot="1">
      <c r="A26" s="22"/>
      <c r="B26" s="61" t="s">
        <v>41</v>
      </c>
      <c r="C26" s="61"/>
      <c r="D26" s="61"/>
      <c r="E26" s="67"/>
      <c r="F26" s="66"/>
      <c r="G26" s="70" t="s">
        <v>42</v>
      </c>
      <c r="H26" s="66"/>
      <c r="I26" s="69" t="s">
        <v>42</v>
      </c>
      <c r="J26" s="35"/>
      <c r="K26" s="35"/>
    </row>
    <row r="27" spans="1:12" ht="12" customHeight="1" thickBot="1">
      <c r="A27" s="22"/>
      <c r="B27" s="61"/>
      <c r="C27" s="61"/>
      <c r="D27" s="61"/>
      <c r="E27" s="67"/>
      <c r="F27" s="66"/>
      <c r="G27" s="70"/>
      <c r="H27" s="66"/>
      <c r="I27" s="69"/>
      <c r="J27" s="35"/>
      <c r="K27" s="35"/>
    </row>
    <row r="28" spans="1:12" ht="12" customHeight="1" thickBot="1">
      <c r="A28" s="22"/>
      <c r="B28" s="61" t="s">
        <v>43</v>
      </c>
      <c r="C28" s="61"/>
      <c r="D28" s="61"/>
      <c r="E28" s="67"/>
      <c r="F28" s="66"/>
      <c r="G28" s="70" t="s">
        <v>42</v>
      </c>
      <c r="H28" s="66"/>
      <c r="I28" s="69" t="s">
        <v>42</v>
      </c>
      <c r="J28" s="35"/>
      <c r="K28" s="35"/>
    </row>
    <row r="29" spans="1:12" ht="12" customHeight="1" thickBot="1">
      <c r="A29" s="22"/>
      <c r="B29" s="61"/>
      <c r="C29" s="61"/>
      <c r="D29" s="61"/>
      <c r="E29" s="67"/>
      <c r="F29" s="66"/>
      <c r="G29" s="70"/>
      <c r="H29" s="66"/>
      <c r="I29" s="69"/>
      <c r="J29" s="35"/>
      <c r="K29" s="35"/>
    </row>
    <row r="30" spans="1:12" s="22" customFormat="1">
      <c r="B30" s="36" t="s">
        <v>46</v>
      </c>
      <c r="C30" s="36"/>
      <c r="D30" s="36"/>
      <c r="F30" s="22" t="s">
        <v>46</v>
      </c>
      <c r="G30" s="36"/>
      <c r="H30" s="22" t="s">
        <v>46</v>
      </c>
      <c r="I30" s="36"/>
      <c r="J30" s="43"/>
      <c r="K30" s="43"/>
    </row>
    <row r="31" spans="1:12" s="22" customFormat="1" ht="15" thickBot="1">
      <c r="A31" s="79" t="s">
        <v>44</v>
      </c>
      <c r="B31" s="79"/>
      <c r="J31" s="43"/>
      <c r="K31" s="43"/>
    </row>
    <row r="32" spans="1:12" ht="15" thickBot="1">
      <c r="A32" s="22"/>
      <c r="B32" s="22"/>
      <c r="C32" s="33"/>
      <c r="D32" s="22"/>
      <c r="E32" s="22" t="s">
        <v>162</v>
      </c>
      <c r="F32" s="22"/>
      <c r="G32" s="22"/>
      <c r="H32" s="22"/>
      <c r="I32" s="37"/>
      <c r="J32" s="22" t="s">
        <v>149</v>
      </c>
      <c r="K32" s="22"/>
      <c r="L32" s="22"/>
    </row>
    <row r="33" spans="1:12" ht="5.4" customHeight="1" thickBot="1">
      <c r="A33" s="22"/>
      <c r="B33" s="22"/>
      <c r="D33" s="22"/>
      <c r="E33" s="22"/>
      <c r="F33" s="22"/>
      <c r="G33" s="22"/>
      <c r="H33" s="22"/>
      <c r="I33" s="22"/>
      <c r="J33" s="22"/>
      <c r="K33" s="22"/>
      <c r="L33" s="22"/>
    </row>
    <row r="34" spans="1:12" ht="19.95" customHeight="1" thickBot="1">
      <c r="A34" s="22"/>
      <c r="B34" s="22"/>
      <c r="D34" s="22"/>
      <c r="E34" s="22"/>
      <c r="F34" s="61" t="s">
        <v>47</v>
      </c>
      <c r="G34" s="67"/>
      <c r="H34" s="100"/>
      <c r="I34" s="101"/>
      <c r="J34" s="22"/>
      <c r="K34" s="22"/>
      <c r="L34" s="22"/>
    </row>
    <row r="35" spans="1:12" ht="19.95" customHeight="1" thickBot="1">
      <c r="A35" s="22"/>
      <c r="B35" s="22"/>
      <c r="D35" s="22"/>
      <c r="E35" s="22"/>
      <c r="F35" s="61"/>
      <c r="G35" s="67"/>
      <c r="H35" s="100"/>
      <c r="I35" s="101"/>
      <c r="J35" s="22"/>
      <c r="K35" s="22"/>
      <c r="L35" s="22"/>
    </row>
    <row r="36" spans="1:12" ht="19.95" customHeight="1" thickBot="1">
      <c r="A36" s="22"/>
      <c r="B36" s="22"/>
      <c r="D36" s="22"/>
      <c r="E36" s="22"/>
      <c r="F36" s="61"/>
      <c r="G36" s="67"/>
      <c r="H36" s="100"/>
      <c r="I36" s="101"/>
      <c r="J36" s="22"/>
      <c r="K36" s="22"/>
      <c r="L36" s="22"/>
    </row>
    <row r="37" spans="1:12" ht="5.4" customHeight="1" thickBot="1">
      <c r="A37" s="22"/>
      <c r="B37" s="22"/>
      <c r="D37" s="22"/>
      <c r="E37" s="22"/>
      <c r="F37" s="22"/>
      <c r="G37" s="22"/>
      <c r="H37" s="22"/>
      <c r="I37" s="22"/>
      <c r="J37" s="22"/>
      <c r="K37" s="22"/>
      <c r="L37" s="22"/>
    </row>
    <row r="38" spans="1:12" ht="15" thickBot="1">
      <c r="A38" s="22"/>
      <c r="B38" s="22" t="s">
        <v>46</v>
      </c>
      <c r="C38" s="33"/>
      <c r="D38" s="34"/>
      <c r="E38" s="22" t="s">
        <v>163</v>
      </c>
      <c r="F38" s="22"/>
      <c r="G38" s="22"/>
      <c r="H38" s="22"/>
      <c r="I38" s="22"/>
      <c r="J38" s="43"/>
      <c r="K38" s="43"/>
      <c r="L38" s="22"/>
    </row>
    <row r="39" spans="1:12" s="22" customFormat="1">
      <c r="C39" s="34"/>
      <c r="D39" s="34"/>
      <c r="J39" s="43"/>
      <c r="K39" s="43"/>
    </row>
    <row r="40" spans="1:12" s="22" customFormat="1">
      <c r="A40" s="79" t="s">
        <v>45</v>
      </c>
      <c r="B40" s="79"/>
      <c r="J40" s="43"/>
      <c r="K40" s="43"/>
    </row>
    <row r="41" spans="1:12" s="22" customFormat="1">
      <c r="A41" s="44" t="s">
        <v>118</v>
      </c>
      <c r="B41" s="43"/>
      <c r="J41" s="43"/>
      <c r="K41" s="43"/>
    </row>
    <row r="42" spans="1:12" s="22" customFormat="1">
      <c r="A42" s="44"/>
      <c r="B42" s="43"/>
      <c r="J42" s="43"/>
      <c r="K42" s="43"/>
    </row>
    <row r="43" spans="1:12" s="22" customFormat="1" ht="54.75" customHeight="1" thickBot="1">
      <c r="A43" s="93" t="s">
        <v>150</v>
      </c>
      <c r="B43" s="93"/>
      <c r="C43" s="93"/>
      <c r="D43" s="93"/>
      <c r="E43" s="93"/>
      <c r="F43" s="93"/>
      <c r="G43" s="93"/>
      <c r="H43" s="93"/>
      <c r="I43" s="93"/>
      <c r="J43" s="93"/>
      <c r="K43" s="93"/>
      <c r="L43" s="93"/>
    </row>
    <row r="44" spans="1:12" s="22" customFormat="1" ht="19.95" customHeight="1" thickBot="1">
      <c r="A44" s="43"/>
      <c r="B44" s="78" t="s">
        <v>119</v>
      </c>
      <c r="C44" s="59" t="s">
        <v>120</v>
      </c>
      <c r="D44" s="94"/>
      <c r="E44" s="96" t="s">
        <v>158</v>
      </c>
      <c r="F44" s="97"/>
      <c r="G44" s="66"/>
      <c r="H44" s="66"/>
      <c r="I44" s="66"/>
      <c r="J44" s="66"/>
      <c r="K44" s="66"/>
      <c r="L44" s="66"/>
    </row>
    <row r="45" spans="1:12" s="22" customFormat="1" ht="19.95" customHeight="1" thickBot="1">
      <c r="A45" s="43"/>
      <c r="B45" s="95"/>
      <c r="C45" s="59" t="s">
        <v>121</v>
      </c>
      <c r="D45" s="94"/>
      <c r="E45" s="98" t="s">
        <v>164</v>
      </c>
      <c r="F45" s="99"/>
      <c r="G45" s="66"/>
      <c r="H45" s="66"/>
      <c r="I45" s="66"/>
      <c r="J45" s="66"/>
      <c r="K45" s="66"/>
      <c r="L45" s="66"/>
    </row>
    <row r="46" spans="1:12" s="22" customFormat="1" ht="19.95" customHeight="1" thickBot="1">
      <c r="A46" s="43"/>
      <c r="B46" s="61" t="s">
        <v>122</v>
      </c>
      <c r="C46" s="61" t="s">
        <v>123</v>
      </c>
      <c r="D46" s="61"/>
      <c r="E46" s="102" t="s">
        <v>164</v>
      </c>
      <c r="F46" s="103"/>
      <c r="G46" s="66"/>
      <c r="H46" s="66"/>
      <c r="I46" s="66"/>
      <c r="J46" s="66"/>
      <c r="K46" s="66"/>
      <c r="L46" s="66"/>
    </row>
    <row r="47" spans="1:12" s="22" customFormat="1" ht="19.95" customHeight="1" thickBot="1">
      <c r="A47" s="43"/>
      <c r="B47" s="61"/>
      <c r="C47" s="61"/>
      <c r="D47" s="61"/>
      <c r="E47" s="104"/>
      <c r="F47" s="103"/>
      <c r="G47" s="66"/>
      <c r="H47" s="66"/>
      <c r="I47" s="66"/>
      <c r="J47" s="66"/>
      <c r="K47" s="66"/>
      <c r="L47" s="66"/>
    </row>
    <row r="48" spans="1:12" s="22" customFormat="1" ht="19.95" customHeight="1" thickBot="1">
      <c r="A48" s="58"/>
      <c r="B48" s="59" t="s">
        <v>165</v>
      </c>
      <c r="C48" s="61" t="s">
        <v>123</v>
      </c>
      <c r="D48" s="61"/>
      <c r="E48" s="62" t="s">
        <v>166</v>
      </c>
      <c r="F48" s="63"/>
      <c r="G48" s="66"/>
      <c r="H48" s="66"/>
      <c r="I48" s="66"/>
      <c r="J48" s="66"/>
      <c r="K48" s="66"/>
      <c r="L48" s="66"/>
    </row>
    <row r="49" spans="1:12" s="22" customFormat="1" ht="19.95" customHeight="1" thickBot="1">
      <c r="A49" s="58"/>
      <c r="B49" s="60"/>
      <c r="C49" s="61"/>
      <c r="D49" s="61"/>
      <c r="E49" s="64"/>
      <c r="F49" s="65"/>
      <c r="G49" s="66"/>
      <c r="H49" s="66"/>
      <c r="I49" s="66"/>
      <c r="J49" s="66"/>
      <c r="K49" s="66"/>
      <c r="L49" s="66"/>
    </row>
    <row r="50" spans="1:12" s="22" customFormat="1">
      <c r="A50" s="43"/>
      <c r="B50" s="43"/>
      <c r="J50" s="43"/>
      <c r="K50" s="43"/>
    </row>
    <row r="51" spans="1:12">
      <c r="A51" s="44" t="s">
        <v>148</v>
      </c>
      <c r="B51" s="43"/>
    </row>
    <row r="52" spans="1:12">
      <c r="B52" s="45"/>
      <c r="C52" s="46"/>
      <c r="D52" s="46"/>
      <c r="E52" s="46"/>
      <c r="F52" s="46"/>
      <c r="G52" s="46"/>
      <c r="H52" s="46"/>
      <c r="I52" s="46"/>
      <c r="J52" s="46"/>
      <c r="K52" s="46"/>
      <c r="L52" s="47"/>
    </row>
    <row r="53" spans="1:12">
      <c r="B53" s="48"/>
      <c r="C53" s="49"/>
      <c r="D53" s="49"/>
      <c r="E53" s="49"/>
      <c r="F53" s="49"/>
      <c r="G53" s="49"/>
      <c r="H53" s="49"/>
      <c r="I53" s="49"/>
      <c r="J53" s="49"/>
      <c r="K53" s="49"/>
      <c r="L53" s="50"/>
    </row>
    <row r="54" spans="1:12">
      <c r="B54" s="51"/>
      <c r="C54" s="52"/>
      <c r="D54" s="52"/>
      <c r="E54" s="52"/>
      <c r="F54" s="52"/>
      <c r="G54" s="52"/>
      <c r="H54" s="52"/>
      <c r="I54" s="52"/>
      <c r="J54" s="52"/>
      <c r="K54" s="52"/>
      <c r="L54" s="53"/>
    </row>
  </sheetData>
  <mergeCells count="65">
    <mergeCell ref="B46:B47"/>
    <mergeCell ref="C46:D47"/>
    <mergeCell ref="E46:F47"/>
    <mergeCell ref="G46:I46"/>
    <mergeCell ref="J46:L46"/>
    <mergeCell ref="G47:I47"/>
    <mergeCell ref="J47:L47"/>
    <mergeCell ref="A31:B31"/>
    <mergeCell ref="F34:G36"/>
    <mergeCell ref="H35:I35"/>
    <mergeCell ref="H36:I36"/>
    <mergeCell ref="A40:B40"/>
    <mergeCell ref="H34:I34"/>
    <mergeCell ref="A43:L43"/>
    <mergeCell ref="J44:L44"/>
    <mergeCell ref="G44:I44"/>
    <mergeCell ref="G45:I45"/>
    <mergeCell ref="J45:L45"/>
    <mergeCell ref="C44:D44"/>
    <mergeCell ref="C45:D45"/>
    <mergeCell ref="B44:B45"/>
    <mergeCell ref="E44:F44"/>
    <mergeCell ref="E45:F45"/>
    <mergeCell ref="A1:L1"/>
    <mergeCell ref="A3:G3"/>
    <mergeCell ref="H3:L3"/>
    <mergeCell ref="H5:H6"/>
    <mergeCell ref="I5:L6"/>
    <mergeCell ref="H28:H29"/>
    <mergeCell ref="G24:G25"/>
    <mergeCell ref="I28:I29"/>
    <mergeCell ref="B26:E27"/>
    <mergeCell ref="F26:F27"/>
    <mergeCell ref="G26:G27"/>
    <mergeCell ref="H26:H27"/>
    <mergeCell ref="I26:I27"/>
    <mergeCell ref="B28:E29"/>
    <mergeCell ref="F28:F29"/>
    <mergeCell ref="G28:G29"/>
    <mergeCell ref="F24:F25"/>
    <mergeCell ref="H8:H9"/>
    <mergeCell ref="I8:L9"/>
    <mergeCell ref="B20:E21"/>
    <mergeCell ref="F20:G21"/>
    <mergeCell ref="H20:I21"/>
    <mergeCell ref="A13:B13"/>
    <mergeCell ref="A19:B19"/>
    <mergeCell ref="B9:G9"/>
    <mergeCell ref="B10:F10"/>
    <mergeCell ref="B22:E23"/>
    <mergeCell ref="F22:F23"/>
    <mergeCell ref="C13:L13"/>
    <mergeCell ref="H24:H25"/>
    <mergeCell ref="I24:I25"/>
    <mergeCell ref="G22:G23"/>
    <mergeCell ref="H22:H23"/>
    <mergeCell ref="I22:I23"/>
    <mergeCell ref="B24:E25"/>
    <mergeCell ref="B48:B49"/>
    <mergeCell ref="C48:D49"/>
    <mergeCell ref="E48:F49"/>
    <mergeCell ref="G48:I48"/>
    <mergeCell ref="J48:L48"/>
    <mergeCell ref="G49:I49"/>
    <mergeCell ref="J49:L49"/>
  </mergeCells>
  <phoneticPr fontId="2"/>
  <conditionalFormatting sqref="J7:K7 I7:I8 I10:K10">
    <cfRule type="cellIs" dxfId="0" priority="1" stopIfTrue="1" operator="notEqual">
      <formula>""</formula>
    </cfRule>
  </conditionalFormatting>
  <dataValidations count="1">
    <dataValidation type="list" errorStyle="information" allowBlank="1" showInputMessage="1" showErrorMessage="1" sqref="C15 C17 C32 C38" xr:uid="{00000000-0002-0000-0000-000000000000}">
      <formula1>"○"</formula1>
    </dataValidation>
  </dataValidations>
  <hyperlinks>
    <hyperlink ref="B9" r:id="rId1" xr:uid="{3F6AE835-324B-4372-8B85-C01BBCB851ED}"/>
  </hyperlinks>
  <printOptions horizontalCentered="1" verticalCentered="1"/>
  <pageMargins left="0.51181102362204722" right="0.51181102362204722" top="0.55118110236220474" bottom="0.94488188976377963" header="0.31496062992125984" footer="0.31496062992125984"/>
  <pageSetup paperSize="9" scale="92"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data!$B$2:$B$23</xm:f>
          </x14:formula1>
          <xm:sqref>I5:L6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8"/>
  <sheetViews>
    <sheetView view="pageBreakPreview" zoomScaleNormal="100" zoomScaleSheetLayoutView="100" workbookViewId="0">
      <selection activeCell="M8" sqref="M8:N11"/>
    </sheetView>
  </sheetViews>
  <sheetFormatPr defaultColWidth="9" defaultRowHeight="21" customHeight="1"/>
  <cols>
    <col min="1" max="2" width="5.6640625" style="1" customWidth="1"/>
    <col min="3" max="3" width="18.77734375" style="1" customWidth="1"/>
    <col min="4" max="4" width="18.33203125" style="1" bestFit="1" customWidth="1"/>
    <col min="5" max="5" width="13.88671875" style="1" bestFit="1" customWidth="1"/>
    <col min="6" max="6" width="12.44140625" style="1" customWidth="1"/>
    <col min="7" max="7" width="6.6640625" style="1" customWidth="1"/>
    <col min="8" max="9" width="5.6640625" style="1" customWidth="1"/>
    <col min="10" max="10" width="18.77734375" style="1" customWidth="1"/>
    <col min="11" max="11" width="18.33203125" style="1" bestFit="1" customWidth="1"/>
    <col min="12" max="13" width="12.6640625" style="1" customWidth="1"/>
    <col min="14" max="14" width="6.6640625" style="1" customWidth="1"/>
    <col min="15" max="16384" width="9" style="1"/>
  </cols>
  <sheetData>
    <row r="1" spans="1:14" s="7" customFormat="1" ht="30" customHeight="1">
      <c r="A1" s="105" t="s">
        <v>0</v>
      </c>
      <c r="B1" s="105"/>
      <c r="C1" s="105"/>
      <c r="D1" s="105"/>
      <c r="E1" s="105"/>
      <c r="F1" s="105"/>
      <c r="G1" s="105"/>
      <c r="H1" s="105" t="s">
        <v>1</v>
      </c>
      <c r="I1" s="105"/>
      <c r="J1" s="105"/>
      <c r="K1" s="105"/>
      <c r="L1" s="105"/>
      <c r="M1" s="105"/>
      <c r="N1" s="105"/>
    </row>
    <row r="2" spans="1:14" s="7" customFormat="1" ht="18.75" customHeight="1" thickBot="1"/>
    <row r="3" spans="1:14" s="7" customFormat="1" ht="30" customHeight="1">
      <c r="A3" s="115" t="s">
        <v>2</v>
      </c>
      <c r="B3" s="116"/>
      <c r="C3" s="106" t="str">
        <f>表紙!C13&amp;" "&amp;表紙!F13</f>
        <v xml:space="preserve">令和７年度　全十勝高校新人バドミントン選手権大会　兼　
第５８回北海道高等学校新人バドミントン大会北北海道大会十勝地区予選会 </v>
      </c>
      <c r="D3" s="107"/>
      <c r="E3" s="107"/>
      <c r="F3" s="107"/>
      <c r="G3" s="108"/>
      <c r="H3" s="115" t="s">
        <v>2</v>
      </c>
      <c r="I3" s="116"/>
      <c r="J3" s="106" t="str">
        <f>C3</f>
        <v xml:space="preserve">令和７年度　全十勝高校新人バドミントン選手権大会　兼　
第５８回北海道高等学校新人バドミントン大会北北海道大会十勝地区予選会 </v>
      </c>
      <c r="K3" s="107"/>
      <c r="L3" s="107"/>
      <c r="M3" s="107"/>
      <c r="N3" s="108"/>
    </row>
    <row r="4" spans="1:14" ht="30" customHeight="1">
      <c r="A4" s="109" t="s">
        <v>3</v>
      </c>
      <c r="B4" s="110"/>
      <c r="C4" s="111"/>
      <c r="D4" s="112"/>
      <c r="E4" s="8" t="s">
        <v>4</v>
      </c>
      <c r="F4" s="113"/>
      <c r="G4" s="114"/>
      <c r="H4" s="109" t="s">
        <v>3</v>
      </c>
      <c r="I4" s="110"/>
      <c r="J4" s="111"/>
      <c r="K4" s="112"/>
      <c r="L4" s="8" t="s">
        <v>4</v>
      </c>
      <c r="M4" s="113"/>
      <c r="N4" s="114"/>
    </row>
    <row r="5" spans="1:14" ht="30" customHeight="1" thickBot="1">
      <c r="A5" s="123" t="s">
        <v>5</v>
      </c>
      <c r="B5" s="124"/>
      <c r="C5" s="119" t="e">
        <f>INDEX(data!$A$2:$D$23,MATCH($C$4,data!$B$2:$B$23,0),3)</f>
        <v>#N/A</v>
      </c>
      <c r="D5" s="120"/>
      <c r="E5" s="9" t="s">
        <v>6</v>
      </c>
      <c r="F5" s="121" t="e">
        <f>INDEX(data!$A$2:$D$23,MATCH($C$4,data!$B$2:$B$23,0),4)</f>
        <v>#N/A</v>
      </c>
      <c r="G5" s="122"/>
      <c r="H5" s="123" t="s">
        <v>5</v>
      </c>
      <c r="I5" s="124"/>
      <c r="J5" s="119" t="e">
        <f>INDEX(data!$A$2:$D$23,MATCH($J$4,data!$B$2:$B$23,0),3)</f>
        <v>#N/A</v>
      </c>
      <c r="K5" s="120"/>
      <c r="L5" s="9" t="s">
        <v>6</v>
      </c>
      <c r="M5" s="121" t="e">
        <f>INDEX(data!$A$2:$D$23,MATCH($J$4,data!$B$2:$B$23,0),4)</f>
        <v>#N/A</v>
      </c>
      <c r="N5" s="122"/>
    </row>
    <row r="6" spans="1:14" s="7" customFormat="1" ht="21" customHeight="1" thickBot="1"/>
    <row r="7" spans="1:14" s="7" customFormat="1" ht="30" customHeight="1">
      <c r="A7" s="10" t="s">
        <v>7</v>
      </c>
      <c r="B7" s="11" t="s">
        <v>12</v>
      </c>
      <c r="C7" s="12" t="s">
        <v>48</v>
      </c>
      <c r="D7" s="12" t="s">
        <v>8</v>
      </c>
      <c r="E7" s="12" t="s">
        <v>49</v>
      </c>
      <c r="F7" s="12" t="s">
        <v>125</v>
      </c>
      <c r="G7" s="13" t="s">
        <v>9</v>
      </c>
      <c r="H7" s="10" t="s">
        <v>7</v>
      </c>
      <c r="I7" s="11" t="s">
        <v>12</v>
      </c>
      <c r="J7" s="12" t="s">
        <v>48</v>
      </c>
      <c r="K7" s="12" t="s">
        <v>8</v>
      </c>
      <c r="L7" s="12" t="s">
        <v>49</v>
      </c>
      <c r="M7" s="12" t="s">
        <v>125</v>
      </c>
      <c r="N7" s="13" t="s">
        <v>9</v>
      </c>
    </row>
    <row r="8" spans="1:14" ht="30" customHeight="1">
      <c r="A8" s="117">
        <v>1</v>
      </c>
      <c r="B8" s="14" t="s">
        <v>13</v>
      </c>
      <c r="C8" s="2"/>
      <c r="D8" s="5"/>
      <c r="E8" s="5" t="str">
        <f>IF(C8="","",INDEX([1]data!$A$2:$E$23,MATCH('[1]1部ダブルス'!$C$4,[1]data!$B$2:$B$23,0),5))</f>
        <v/>
      </c>
      <c r="F8" s="6"/>
      <c r="G8" s="3"/>
      <c r="H8" s="117">
        <v>1</v>
      </c>
      <c r="I8" s="14" t="s">
        <v>15</v>
      </c>
      <c r="J8" s="2"/>
      <c r="K8" s="5"/>
      <c r="L8" s="5" t="str">
        <f>IF(J8="","",INDEX([1]data!$A$2:$E$23,MATCH('[1]1部ダブルス'!$J$4,[1]data!$B$2:$B$23,0),5))</f>
        <v/>
      </c>
      <c r="M8" s="6"/>
      <c r="N8" s="3"/>
    </row>
    <row r="9" spans="1:14" ht="30" customHeight="1">
      <c r="A9" s="118"/>
      <c r="B9" s="14" t="s">
        <v>13</v>
      </c>
      <c r="C9" s="2"/>
      <c r="D9" s="5"/>
      <c r="E9" s="5" t="str">
        <f>IF(C9="","",INDEX([1]data!$A$2:$E$23,MATCH('[1]1部ダブルス'!$C$4,[1]data!$B$2:$B$23,0),5))</f>
        <v/>
      </c>
      <c r="F9" s="55"/>
      <c r="G9" s="3"/>
      <c r="H9" s="118"/>
      <c r="I9" s="14" t="s">
        <v>15</v>
      </c>
      <c r="J9" s="2"/>
      <c r="K9" s="5"/>
      <c r="L9" s="5" t="str">
        <f>IF(J9="","",INDEX([1]data!$A$2:$E$23,MATCH('[1]1部ダブルス'!$J$4,[1]data!$B$2:$B$23,0),5))</f>
        <v/>
      </c>
      <c r="M9" s="6"/>
      <c r="N9" s="3"/>
    </row>
    <row r="10" spans="1:14" ht="30" customHeight="1">
      <c r="A10" s="117">
        <v>2</v>
      </c>
      <c r="B10" s="14" t="s">
        <v>13</v>
      </c>
      <c r="C10" s="2"/>
      <c r="D10" s="5"/>
      <c r="E10" s="5" t="str">
        <f>IF(C10="","",INDEX([1]data!$A$2:$E$23,MATCH('[1]1部ダブルス'!$C$4,[1]data!$B$2:$B$23,0),5))</f>
        <v/>
      </c>
      <c r="F10" s="55"/>
      <c r="G10" s="3"/>
      <c r="H10" s="117">
        <v>2</v>
      </c>
      <c r="I10" s="14" t="s">
        <v>15</v>
      </c>
      <c r="J10" s="2"/>
      <c r="K10" s="5"/>
      <c r="L10" s="5" t="str">
        <f>IF(J10="","",INDEX([1]data!$A$2:$E$23,MATCH('[1]2部ダブルス'!$J$4,[1]data!$B$2:$B$23,0),5))</f>
        <v/>
      </c>
      <c r="M10" s="6"/>
      <c r="N10" s="3"/>
    </row>
    <row r="11" spans="1:14" ht="30" customHeight="1">
      <c r="A11" s="118"/>
      <c r="B11" s="14" t="s">
        <v>13</v>
      </c>
      <c r="C11" s="2"/>
      <c r="D11" s="5"/>
      <c r="E11" s="5" t="str">
        <f>IF(C11="","",INDEX([1]data!$A$2:$E$23,MATCH('[1]1部ダブルス'!$C$4,[1]data!$B$2:$B$23,0),5))</f>
        <v/>
      </c>
      <c r="F11" s="55"/>
      <c r="G11" s="3"/>
      <c r="H11" s="118"/>
      <c r="I11" s="14" t="s">
        <v>15</v>
      </c>
      <c r="J11" s="2"/>
      <c r="K11" s="5"/>
      <c r="L11" s="5" t="str">
        <f>IF(J11="","",INDEX([1]data!$A$2:$E$23,MATCH('[1]2部ダブルス'!$J$4,[1]data!$B$2:$B$23,0),5))</f>
        <v/>
      </c>
      <c r="M11" s="6"/>
      <c r="N11" s="3"/>
    </row>
    <row r="12" spans="1:14" ht="30" customHeight="1">
      <c r="A12" s="117">
        <v>3</v>
      </c>
      <c r="B12" s="14" t="s">
        <v>13</v>
      </c>
      <c r="C12" s="2"/>
      <c r="D12" s="5"/>
      <c r="E12" s="5" t="str">
        <f>IF(C12="","",INDEX([1]data!$A$2:$E$23,MATCH('[1]2部ダブルス'!$C$4,[1]data!$B$2:$B$23,0),5))</f>
        <v/>
      </c>
      <c r="F12" s="2"/>
      <c r="G12" s="3"/>
      <c r="H12" s="117">
        <v>3</v>
      </c>
      <c r="I12" s="14" t="s">
        <v>15</v>
      </c>
      <c r="J12" s="2"/>
      <c r="K12" s="5"/>
      <c r="L12" s="5" t="str">
        <f>IF(J12="","",INDEX(data!$A$2:$E$23,MATCH('1部ダブルス'!$C$33,data!$B$2:$B$23,0),5))</f>
        <v/>
      </c>
      <c r="M12" s="6"/>
      <c r="N12" s="3"/>
    </row>
    <row r="13" spans="1:14" ht="30" customHeight="1">
      <c r="A13" s="118"/>
      <c r="B13" s="14" t="s">
        <v>13</v>
      </c>
      <c r="C13" s="2"/>
      <c r="D13" s="5"/>
      <c r="E13" s="5" t="str">
        <f>IF(C13="","",INDEX([1]data!$A$2:$E$23,MATCH('[1]2部ダブルス'!$C$4,[1]data!$B$2:$B$23,0),5))</f>
        <v/>
      </c>
      <c r="F13" s="55"/>
      <c r="G13" s="3"/>
      <c r="H13" s="118"/>
      <c r="I13" s="14" t="s">
        <v>15</v>
      </c>
      <c r="J13" s="2"/>
      <c r="K13" s="5"/>
      <c r="L13" s="5" t="str">
        <f>IF(J13="","",INDEX(data!$A$2:$E$23,MATCH('1部ダブルス'!$C$33,data!$B$2:$B$23,0),5))</f>
        <v/>
      </c>
      <c r="M13" s="6"/>
      <c r="N13" s="3"/>
    </row>
    <row r="14" spans="1:14" ht="30" customHeight="1">
      <c r="A14" s="117">
        <v>4</v>
      </c>
      <c r="B14" s="14" t="s">
        <v>13</v>
      </c>
      <c r="C14" s="2"/>
      <c r="D14" s="5"/>
      <c r="E14" s="5" t="str">
        <f>IF(C14="","",INDEX([1]data!$A$2:$E$23,MATCH('[1]1部ダブルス'!$C$4,[1]data!$B$2:$B$23,0),5))</f>
        <v/>
      </c>
      <c r="F14" s="56"/>
      <c r="G14" s="3"/>
      <c r="H14" s="117">
        <v>4</v>
      </c>
      <c r="I14" s="14" t="s">
        <v>15</v>
      </c>
      <c r="J14" s="2"/>
      <c r="K14" s="5"/>
      <c r="L14" s="5" t="str">
        <f>IF(J14="","",INDEX(data!$A$2:$E$23,MATCH('1部ダブルス'!$C$33,data!$B$2:$B$23,0),5))</f>
        <v/>
      </c>
      <c r="M14" s="4"/>
      <c r="N14" s="3"/>
    </row>
    <row r="15" spans="1:14" ht="30" customHeight="1">
      <c r="A15" s="118"/>
      <c r="B15" s="14" t="s">
        <v>13</v>
      </c>
      <c r="C15" s="2"/>
      <c r="D15" s="5"/>
      <c r="E15" s="5" t="str">
        <f>IF(C15="","",INDEX([1]data!$A$2:$E$23,MATCH('[1]1部ダブルス'!$C$4,[1]data!$B$2:$B$23,0),5))</f>
        <v/>
      </c>
      <c r="F15" s="55"/>
      <c r="G15" s="3"/>
      <c r="H15" s="118"/>
      <c r="I15" s="14" t="s">
        <v>15</v>
      </c>
      <c r="J15" s="2"/>
      <c r="K15" s="5"/>
      <c r="L15" s="5" t="str">
        <f>IF(J15="","",INDEX(data!$A$2:$E$23,MATCH('1部ダブルス'!$C$33,data!$B$2:$B$23,0),5))</f>
        <v/>
      </c>
      <c r="M15" s="2"/>
      <c r="N15" s="3"/>
    </row>
    <row r="16" spans="1:14" ht="30" customHeight="1">
      <c r="A16" s="117">
        <v>5</v>
      </c>
      <c r="B16" s="14" t="s">
        <v>13</v>
      </c>
      <c r="C16" s="2"/>
      <c r="D16" s="5"/>
      <c r="E16" s="5" t="str">
        <f>IF(C16="","",INDEX(data!$A$2:$E$23,MATCH('1部ダブルス'!$C$33,data!$B$2:$B$23,0),5))</f>
        <v/>
      </c>
      <c r="F16" s="2"/>
      <c r="G16" s="3"/>
      <c r="H16" s="117">
        <v>5</v>
      </c>
      <c r="I16" s="14" t="s">
        <v>15</v>
      </c>
      <c r="J16" s="2"/>
      <c r="K16" s="5"/>
      <c r="L16" s="5" t="str">
        <f>IF(J16="","",INDEX(data!$A$2:$E$23,MATCH('1部ダブルス'!$C$33,data!$B$2:$B$23,0),5))</f>
        <v/>
      </c>
      <c r="M16" s="2"/>
      <c r="N16" s="3"/>
    </row>
    <row r="17" spans="1:14" ht="30" customHeight="1">
      <c r="A17" s="118"/>
      <c r="B17" s="14" t="s">
        <v>13</v>
      </c>
      <c r="C17" s="2"/>
      <c r="D17" s="5"/>
      <c r="E17" s="5" t="str">
        <f>IF(C17="","",INDEX(data!$A$2:$E$23,MATCH('1部ダブルス'!$C$33,data!$B$2:$B$23,0),5))</f>
        <v/>
      </c>
      <c r="F17" s="2"/>
      <c r="G17" s="3"/>
      <c r="H17" s="118"/>
      <c r="I17" s="14" t="s">
        <v>15</v>
      </c>
      <c r="J17" s="2"/>
      <c r="K17" s="5"/>
      <c r="L17" s="5" t="str">
        <f>IF(J17="","",INDEX(data!$A$2:$E$23,MATCH('1部ダブルス'!$C$33,data!$B$2:$B$23,0),5))</f>
        <v/>
      </c>
      <c r="M17" s="2"/>
      <c r="N17" s="3"/>
    </row>
    <row r="18" spans="1:14" ht="30" customHeight="1">
      <c r="A18" s="117">
        <v>6</v>
      </c>
      <c r="B18" s="14" t="s">
        <v>13</v>
      </c>
      <c r="C18" s="2"/>
      <c r="D18" s="5"/>
      <c r="E18" s="5" t="str">
        <f>IF(C18="","",INDEX(data!$A$2:$E$23,MATCH('1部ダブルス'!$C$33,data!$B$2:$B$23,0),5))</f>
        <v/>
      </c>
      <c r="F18" s="6"/>
      <c r="G18" s="3"/>
      <c r="H18" s="117">
        <v>6</v>
      </c>
      <c r="I18" s="14" t="s">
        <v>15</v>
      </c>
      <c r="J18" s="2"/>
      <c r="K18" s="5"/>
      <c r="L18" s="5" t="str">
        <f>IF(J18="","",INDEX(data!$A$2:$E$23,MATCH('1部ダブルス'!$C$33,data!$B$2:$B$23,0),5))</f>
        <v/>
      </c>
      <c r="M18" s="2"/>
      <c r="N18" s="3"/>
    </row>
    <row r="19" spans="1:14" ht="30" customHeight="1">
      <c r="A19" s="118"/>
      <c r="B19" s="14" t="s">
        <v>13</v>
      </c>
      <c r="C19" s="2"/>
      <c r="D19" s="5"/>
      <c r="E19" s="5" t="str">
        <f>IF(C19="","",INDEX(data!$A$2:$E$23,MATCH('1部ダブルス'!$C$33,data!$B$2:$B$23,0),5))</f>
        <v/>
      </c>
      <c r="F19" s="6"/>
      <c r="G19" s="3"/>
      <c r="H19" s="118"/>
      <c r="I19" s="14" t="s">
        <v>15</v>
      </c>
      <c r="J19" s="2"/>
      <c r="K19" s="5"/>
      <c r="L19" s="5" t="str">
        <f>IF(J19="","",INDEX(data!$A$2:$E$23,MATCH('1部ダブルス'!$C$33,data!$B$2:$B$23,0),5))</f>
        <v/>
      </c>
      <c r="M19" s="2"/>
      <c r="N19" s="3"/>
    </row>
    <row r="20" spans="1:14" ht="30" customHeight="1">
      <c r="A20" s="117">
        <v>7</v>
      </c>
      <c r="B20" s="14" t="s">
        <v>13</v>
      </c>
      <c r="C20" s="2"/>
      <c r="D20" s="5"/>
      <c r="E20" s="5" t="str">
        <f>IF(C20="","",INDEX(data!$A$2:$E$23,MATCH('1部ダブルス'!$C$33,data!$B$2:$B$23,0),5))</f>
        <v/>
      </c>
      <c r="F20" s="6"/>
      <c r="G20" s="3"/>
      <c r="H20" s="117">
        <v>7</v>
      </c>
      <c r="I20" s="14" t="s">
        <v>15</v>
      </c>
      <c r="J20" s="2"/>
      <c r="K20" s="5"/>
      <c r="L20" s="5" t="str">
        <f>IF(J20="","",INDEX(data!$A$2:$E$23,MATCH('1部ダブルス'!$C$33,data!$B$2:$B$23,0),5))</f>
        <v/>
      </c>
      <c r="M20" s="2"/>
      <c r="N20" s="3"/>
    </row>
    <row r="21" spans="1:14" ht="30" customHeight="1">
      <c r="A21" s="118"/>
      <c r="B21" s="14" t="s">
        <v>13</v>
      </c>
      <c r="C21" s="2"/>
      <c r="D21" s="5"/>
      <c r="E21" s="5" t="str">
        <f>IF(C21="","",INDEX(data!$A$2:$E$23,MATCH('1部ダブルス'!$C$33,data!$B$2:$B$23,0),5))</f>
        <v/>
      </c>
      <c r="F21" s="6"/>
      <c r="G21" s="3"/>
      <c r="H21" s="118"/>
      <c r="I21" s="14" t="s">
        <v>15</v>
      </c>
      <c r="J21" s="2"/>
      <c r="K21" s="5"/>
      <c r="L21" s="5" t="str">
        <f>IF(J21="","",INDEX(data!$A$2:$E$23,MATCH('1部ダブルス'!$C$33,data!$B$2:$B$23,0),5))</f>
        <v/>
      </c>
      <c r="M21" s="2"/>
      <c r="N21" s="3"/>
    </row>
    <row r="22" spans="1:14" ht="30" customHeight="1">
      <c r="A22" s="117">
        <v>8</v>
      </c>
      <c r="B22" s="14" t="s">
        <v>13</v>
      </c>
      <c r="C22" s="2"/>
      <c r="D22" s="5"/>
      <c r="E22" s="5" t="str">
        <f>IF(C22="","",INDEX(data!$A$2:$E$23,MATCH('1部ダブルス'!$C$33,data!$B$2:$B$23,0),5))</f>
        <v/>
      </c>
      <c r="F22" s="6"/>
      <c r="G22" s="3"/>
      <c r="H22" s="117">
        <v>8</v>
      </c>
      <c r="I22" s="14" t="s">
        <v>15</v>
      </c>
      <c r="J22" s="2"/>
      <c r="K22" s="5"/>
      <c r="L22" s="5" t="str">
        <f>IF(J22="","",INDEX(data!$A$2:$E$23,MATCH('1部ダブルス'!$C$33,data!$B$2:$B$23,0),5))</f>
        <v/>
      </c>
      <c r="M22" s="2"/>
      <c r="N22" s="3"/>
    </row>
    <row r="23" spans="1:14" ht="30" customHeight="1">
      <c r="A23" s="118"/>
      <c r="B23" s="14" t="s">
        <v>13</v>
      </c>
      <c r="C23" s="2"/>
      <c r="D23" s="5"/>
      <c r="E23" s="5" t="str">
        <f>IF(C23="","",INDEX(data!$A$2:$E$23,MATCH('1部ダブルス'!$C$33,data!$B$2:$B$23,0),5))</f>
        <v/>
      </c>
      <c r="F23" s="6"/>
      <c r="G23" s="3"/>
      <c r="H23" s="118"/>
      <c r="I23" s="14" t="s">
        <v>15</v>
      </c>
      <c r="J23" s="2"/>
      <c r="K23" s="5"/>
      <c r="L23" s="5" t="str">
        <f>IF(J23="","",INDEX(data!$A$2:$E$23,MATCH('1部ダブルス'!$C$33,data!$B$2:$B$23,0),5))</f>
        <v/>
      </c>
      <c r="M23" s="2"/>
      <c r="N23" s="3"/>
    </row>
    <row r="24" spans="1:14" ht="30" customHeight="1">
      <c r="A24" s="117">
        <v>9</v>
      </c>
      <c r="B24" s="14" t="s">
        <v>13</v>
      </c>
      <c r="C24" s="2"/>
      <c r="D24" s="5"/>
      <c r="E24" s="5" t="str">
        <f>IF(C24="","",INDEX(data!$A$2:$E$23,MATCH('1部ダブルス'!$C$33,data!$B$2:$B$23,0),5))</f>
        <v/>
      </c>
      <c r="F24" s="6"/>
      <c r="G24" s="3"/>
      <c r="H24" s="117">
        <v>9</v>
      </c>
      <c r="I24" s="14" t="s">
        <v>15</v>
      </c>
      <c r="J24" s="2"/>
      <c r="K24" s="5"/>
      <c r="L24" s="5" t="str">
        <f>IF(J24="","",INDEX(data!$A$2:$E$23,MATCH('1部ダブルス'!$C$33,data!$B$2:$B$23,0),5))</f>
        <v/>
      </c>
      <c r="M24" s="2"/>
      <c r="N24" s="3"/>
    </row>
    <row r="25" spans="1:14" ht="30" customHeight="1">
      <c r="A25" s="118"/>
      <c r="B25" s="14" t="s">
        <v>13</v>
      </c>
      <c r="C25" s="2"/>
      <c r="D25" s="5"/>
      <c r="E25" s="5" t="str">
        <f>IF(C25="","",INDEX(data!$A$2:$E$23,MATCH('1部ダブルス'!$C$33,data!$B$2:$B$23,0),5))</f>
        <v/>
      </c>
      <c r="F25" s="55"/>
      <c r="G25" s="3"/>
      <c r="H25" s="118"/>
      <c r="I25" s="14" t="s">
        <v>15</v>
      </c>
      <c r="J25" s="2"/>
      <c r="K25" s="5"/>
      <c r="L25" s="5" t="str">
        <f>IF(J25="","",INDEX(data!$A$2:$E$23,MATCH('1部ダブルス'!$C$33,data!$B$2:$B$23,0),5))</f>
        <v/>
      </c>
      <c r="M25" s="2"/>
      <c r="N25" s="3"/>
    </row>
    <row r="26" spans="1:14" ht="30" customHeight="1">
      <c r="A26" s="117">
        <v>10</v>
      </c>
      <c r="B26" s="14" t="s">
        <v>13</v>
      </c>
      <c r="C26" s="2"/>
      <c r="D26" s="5"/>
      <c r="E26" s="5" t="str">
        <f>IF(C26="","",INDEX(data!$A$2:$E$23,MATCH('1部ダブルス'!$C$33,data!$B$2:$B$23,0),5))</f>
        <v/>
      </c>
      <c r="F26" s="2"/>
      <c r="G26" s="3"/>
      <c r="H26" s="117">
        <v>10</v>
      </c>
      <c r="I26" s="14" t="s">
        <v>15</v>
      </c>
      <c r="J26" s="2"/>
      <c r="K26" s="5"/>
      <c r="L26" s="5" t="str">
        <f>IF(J26="","",INDEX(data!$A$2:$E$23,MATCH('1部ダブルス'!$C$33,data!$B$2:$B$23,0),5))</f>
        <v/>
      </c>
      <c r="M26" s="2"/>
      <c r="N26" s="3"/>
    </row>
    <row r="27" spans="1:14" ht="30" customHeight="1" thickBot="1">
      <c r="A27" s="125"/>
      <c r="B27" s="19" t="s">
        <v>13</v>
      </c>
      <c r="C27" s="16"/>
      <c r="D27" s="17"/>
      <c r="E27" s="17" t="str">
        <f>IF(C27="","",INDEX(data!$A$2:$E$23,MATCH('1部ダブルス'!$C$33,data!$B$2:$B$23,0),5))</f>
        <v/>
      </c>
      <c r="F27" s="42"/>
      <c r="G27" s="18"/>
      <c r="H27" s="125"/>
      <c r="I27" s="19" t="s">
        <v>15</v>
      </c>
      <c r="J27" s="16"/>
      <c r="K27" s="17"/>
      <c r="L27" s="17" t="str">
        <f>IF(J27="","",INDEX(data!$A$2:$E$23,MATCH('1部ダブルス'!$C$33,data!$B$2:$B$23,0),5))</f>
        <v/>
      </c>
      <c r="M27" s="16"/>
      <c r="N27" s="18"/>
    </row>
    <row r="28" spans="1:14" s="7" customFormat="1" ht="21" customHeight="1">
      <c r="A28" s="7" t="s">
        <v>10</v>
      </c>
      <c r="H28" s="7" t="s">
        <v>10</v>
      </c>
    </row>
    <row r="29" spans="1:14" s="7" customFormat="1" ht="21" customHeight="1">
      <c r="A29" s="7" t="s">
        <v>11</v>
      </c>
      <c r="H29" s="7" t="s">
        <v>11</v>
      </c>
    </row>
    <row r="30" spans="1:14" s="7" customFormat="1" ht="30.75" customHeight="1">
      <c r="A30" s="105" t="s">
        <v>0</v>
      </c>
      <c r="B30" s="105"/>
      <c r="C30" s="105"/>
      <c r="D30" s="105"/>
      <c r="E30" s="105"/>
      <c r="F30" s="105"/>
      <c r="G30" s="105"/>
      <c r="H30" s="105" t="s">
        <v>1</v>
      </c>
      <c r="I30" s="105"/>
      <c r="J30" s="105"/>
      <c r="K30" s="105"/>
      <c r="L30" s="105"/>
      <c r="M30" s="105"/>
      <c r="N30" s="105"/>
    </row>
    <row r="31" spans="1:14" s="7" customFormat="1" ht="18.75" customHeight="1" thickBot="1"/>
    <row r="32" spans="1:14" s="7" customFormat="1" ht="30" customHeight="1">
      <c r="A32" s="115" t="s">
        <v>2</v>
      </c>
      <c r="B32" s="116"/>
      <c r="C32" s="106" t="str">
        <f>C3</f>
        <v xml:space="preserve">令和７年度　全十勝高校新人バドミントン選手権大会　兼　
第５８回北海道高等学校新人バドミントン大会北北海道大会十勝地区予選会 </v>
      </c>
      <c r="D32" s="107"/>
      <c r="E32" s="107"/>
      <c r="F32" s="107"/>
      <c r="G32" s="108"/>
      <c r="H32" s="115" t="s">
        <v>2</v>
      </c>
      <c r="I32" s="116"/>
      <c r="J32" s="106" t="str">
        <f>C3</f>
        <v xml:space="preserve">令和７年度　全十勝高校新人バドミントン選手権大会　兼　
第５８回北海道高等学校新人バドミントン大会北北海道大会十勝地区予選会 </v>
      </c>
      <c r="K32" s="107"/>
      <c r="L32" s="107"/>
      <c r="M32" s="107"/>
      <c r="N32" s="108"/>
    </row>
    <row r="33" spans="1:14" ht="30" customHeight="1">
      <c r="A33" s="109" t="s">
        <v>3</v>
      </c>
      <c r="B33" s="110"/>
      <c r="C33" s="111"/>
      <c r="D33" s="112"/>
      <c r="E33" s="8" t="s">
        <v>4</v>
      </c>
      <c r="F33" s="113" t="str">
        <f>F4&amp;""</f>
        <v/>
      </c>
      <c r="G33" s="114"/>
      <c r="H33" s="109" t="s">
        <v>3</v>
      </c>
      <c r="I33" s="110"/>
      <c r="J33" s="111"/>
      <c r="K33" s="112"/>
      <c r="L33" s="8" t="s">
        <v>4</v>
      </c>
      <c r="M33" s="113" t="str">
        <f>M4&amp;""</f>
        <v/>
      </c>
      <c r="N33" s="114"/>
    </row>
    <row r="34" spans="1:14" ht="30" customHeight="1" thickBot="1">
      <c r="A34" s="123" t="s">
        <v>5</v>
      </c>
      <c r="B34" s="124"/>
      <c r="C34" s="119" t="e">
        <f>C5&amp;""</f>
        <v>#N/A</v>
      </c>
      <c r="D34" s="120"/>
      <c r="E34" s="9" t="s">
        <v>6</v>
      </c>
      <c r="F34" s="121" t="e">
        <f>F5&amp;""</f>
        <v>#N/A</v>
      </c>
      <c r="G34" s="122"/>
      <c r="H34" s="123" t="s">
        <v>5</v>
      </c>
      <c r="I34" s="124"/>
      <c r="J34" s="119" t="e">
        <f>C34</f>
        <v>#N/A</v>
      </c>
      <c r="K34" s="120"/>
      <c r="L34" s="9" t="s">
        <v>6</v>
      </c>
      <c r="M34" s="121" t="e">
        <f>F34</f>
        <v>#N/A</v>
      </c>
      <c r="N34" s="122"/>
    </row>
    <row r="35" spans="1:14" s="7" customFormat="1" ht="21" customHeight="1" thickBot="1"/>
    <row r="36" spans="1:14" s="7" customFormat="1" ht="30" customHeight="1">
      <c r="A36" s="10" t="s">
        <v>26</v>
      </c>
      <c r="B36" s="11" t="s">
        <v>12</v>
      </c>
      <c r="C36" s="12" t="s">
        <v>48</v>
      </c>
      <c r="D36" s="12" t="s">
        <v>8</v>
      </c>
      <c r="E36" s="12" t="s">
        <v>49</v>
      </c>
      <c r="F36" s="12" t="s">
        <v>125</v>
      </c>
      <c r="G36" s="13" t="s">
        <v>9</v>
      </c>
      <c r="H36" s="10" t="s">
        <v>26</v>
      </c>
      <c r="I36" s="11" t="s">
        <v>12</v>
      </c>
      <c r="J36" s="12" t="s">
        <v>48</v>
      </c>
      <c r="K36" s="12" t="s">
        <v>8</v>
      </c>
      <c r="L36" s="12" t="s">
        <v>49</v>
      </c>
      <c r="M36" s="12" t="s">
        <v>125</v>
      </c>
      <c r="N36" s="13" t="s">
        <v>9</v>
      </c>
    </row>
    <row r="37" spans="1:14" ht="30" customHeight="1">
      <c r="A37" s="117">
        <v>11</v>
      </c>
      <c r="B37" s="14" t="s">
        <v>27</v>
      </c>
      <c r="C37" s="2"/>
      <c r="D37" s="5"/>
      <c r="E37" s="5" t="str">
        <f>IF(C37="","",INDEX(data!$A$2:$E$23,MATCH('1部ダブルス'!$C$33,data!$B$2:$B$23,0),5))</f>
        <v/>
      </c>
      <c r="F37" s="6"/>
      <c r="G37" s="3"/>
      <c r="H37" s="117">
        <v>11</v>
      </c>
      <c r="I37" s="14" t="s">
        <v>15</v>
      </c>
      <c r="J37" s="2"/>
      <c r="K37" s="5"/>
      <c r="L37" s="5" t="str">
        <f>IF(J37="","",INDEX(data!$A$2:$E$23,MATCH('1部ダブルス'!$C$33,data!$B$2:$B$23,0),5))</f>
        <v/>
      </c>
      <c r="M37" s="6"/>
      <c r="N37" s="3"/>
    </row>
    <row r="38" spans="1:14" ht="30" customHeight="1">
      <c r="A38" s="118"/>
      <c r="B38" s="14" t="s">
        <v>27</v>
      </c>
      <c r="C38" s="2"/>
      <c r="D38" s="5"/>
      <c r="E38" s="5" t="str">
        <f>IF(C38="","",INDEX(data!$A$2:$E$23,MATCH('1部ダブルス'!$C$33,data!$B$2:$B$23,0),5))</f>
        <v/>
      </c>
      <c r="F38" s="55"/>
      <c r="G38" s="3"/>
      <c r="H38" s="118"/>
      <c r="I38" s="14" t="s">
        <v>15</v>
      </c>
      <c r="J38" s="2"/>
      <c r="K38" s="5"/>
      <c r="L38" s="5" t="str">
        <f>IF(J38="","",INDEX(data!$A$2:$E$23,MATCH('1部ダブルス'!$C$33,data!$B$2:$B$23,0),5))</f>
        <v/>
      </c>
      <c r="M38" s="55"/>
      <c r="N38" s="3"/>
    </row>
    <row r="39" spans="1:14" ht="30" customHeight="1">
      <c r="A39" s="117">
        <v>12</v>
      </c>
      <c r="B39" s="14" t="s">
        <v>27</v>
      </c>
      <c r="C39" s="2"/>
      <c r="D39" s="5"/>
      <c r="E39" s="5" t="str">
        <f>IF(C39="","",INDEX(data!$A$2:$E$23,MATCH('1部ダブルス'!$C$33,data!$B$2:$B$23,0),5))</f>
        <v/>
      </c>
      <c r="F39" s="55"/>
      <c r="G39" s="3"/>
      <c r="H39" s="117">
        <v>12</v>
      </c>
      <c r="I39" s="14" t="s">
        <v>15</v>
      </c>
      <c r="J39" s="2"/>
      <c r="K39" s="5"/>
      <c r="L39" s="5" t="str">
        <f>IF(J39="","",INDEX(data!$A$2:$E$23,MATCH('1部ダブルス'!$C$33,data!$B$2:$B$23,0),5))</f>
        <v/>
      </c>
      <c r="M39" s="55"/>
      <c r="N39" s="3"/>
    </row>
    <row r="40" spans="1:14" ht="30" customHeight="1">
      <c r="A40" s="118"/>
      <c r="B40" s="14" t="s">
        <v>27</v>
      </c>
      <c r="C40" s="2"/>
      <c r="D40" s="5"/>
      <c r="E40" s="5" t="str">
        <f>IF(C40="","",INDEX(data!$A$2:$E$23,MATCH('1部ダブルス'!$C$33,data!$B$2:$B$23,0),5))</f>
        <v/>
      </c>
      <c r="F40" s="55"/>
      <c r="G40" s="3"/>
      <c r="H40" s="118"/>
      <c r="I40" s="14" t="s">
        <v>15</v>
      </c>
      <c r="J40" s="2"/>
      <c r="K40" s="5"/>
      <c r="L40" s="5" t="str">
        <f>IF(J40="","",INDEX(data!$A$2:$E$23,MATCH('1部ダブルス'!$C$33,data!$B$2:$B$23,0),5))</f>
        <v/>
      </c>
      <c r="M40" s="55"/>
      <c r="N40" s="3"/>
    </row>
    <row r="41" spans="1:14" ht="30" customHeight="1">
      <c r="A41" s="117">
        <v>13</v>
      </c>
      <c r="B41" s="14" t="s">
        <v>27</v>
      </c>
      <c r="C41" s="2"/>
      <c r="D41" s="5"/>
      <c r="E41" s="5" t="str">
        <f>IF(C41="","",INDEX(data!$A$2:$E$23,MATCH('1部ダブルス'!$C$33,data!$B$2:$B$23,0),5))</f>
        <v/>
      </c>
      <c r="F41" s="2"/>
      <c r="G41" s="3"/>
      <c r="H41" s="117">
        <v>13</v>
      </c>
      <c r="I41" s="14" t="s">
        <v>15</v>
      </c>
      <c r="J41" s="2"/>
      <c r="K41" s="5"/>
      <c r="L41" s="5" t="str">
        <f>IF(J41="","",INDEX(data!$A$2:$E$23,MATCH('1部ダブルス'!$C$33,data!$B$2:$B$23,0),5))</f>
        <v/>
      </c>
      <c r="M41" s="2"/>
      <c r="N41" s="3"/>
    </row>
    <row r="42" spans="1:14" ht="30" customHeight="1">
      <c r="A42" s="118"/>
      <c r="B42" s="14" t="s">
        <v>27</v>
      </c>
      <c r="C42" s="2"/>
      <c r="D42" s="5"/>
      <c r="E42" s="5" t="str">
        <f>IF(C42="","",INDEX(data!$A$2:$E$23,MATCH('1部ダブルス'!$C$33,data!$B$2:$B$23,0),5))</f>
        <v/>
      </c>
      <c r="F42" s="55"/>
      <c r="G42" s="3"/>
      <c r="H42" s="118"/>
      <c r="I42" s="14" t="s">
        <v>15</v>
      </c>
      <c r="J42" s="2"/>
      <c r="K42" s="5"/>
      <c r="L42" s="5" t="str">
        <f>IF(J42="","",INDEX(data!$A$2:$E$23,MATCH('1部ダブルス'!$C$33,data!$B$2:$B$23,0),5))</f>
        <v/>
      </c>
      <c r="M42" s="55"/>
      <c r="N42" s="3"/>
    </row>
    <row r="43" spans="1:14" ht="30" customHeight="1">
      <c r="A43" s="117">
        <v>14</v>
      </c>
      <c r="B43" s="14" t="s">
        <v>27</v>
      </c>
      <c r="C43" s="2"/>
      <c r="D43" s="5"/>
      <c r="E43" s="5" t="str">
        <f>IF(C43="","",INDEX(data!$A$2:$E$23,MATCH('1部ダブルス'!$C$33,data!$B$2:$B$23,0),5))</f>
        <v/>
      </c>
      <c r="F43" s="56"/>
      <c r="G43" s="3"/>
      <c r="H43" s="117">
        <v>14</v>
      </c>
      <c r="I43" s="14" t="s">
        <v>15</v>
      </c>
      <c r="J43" s="2"/>
      <c r="K43" s="5"/>
      <c r="L43" s="5" t="str">
        <f>IF(J43="","",INDEX(data!$A$2:$E$23,MATCH('1部ダブルス'!$C$33,data!$B$2:$B$23,0),5))</f>
        <v/>
      </c>
      <c r="M43" s="56"/>
      <c r="N43" s="3"/>
    </row>
    <row r="44" spans="1:14" ht="30" customHeight="1">
      <c r="A44" s="118"/>
      <c r="B44" s="14" t="s">
        <v>27</v>
      </c>
      <c r="C44" s="2"/>
      <c r="D44" s="5"/>
      <c r="E44" s="5" t="str">
        <f>IF(C44="","",INDEX(data!$A$2:$E$23,MATCH('1部ダブルス'!$C$33,data!$B$2:$B$23,0),5))</f>
        <v/>
      </c>
      <c r="F44" s="55"/>
      <c r="G44" s="3"/>
      <c r="H44" s="118"/>
      <c r="I44" s="14" t="s">
        <v>15</v>
      </c>
      <c r="J44" s="2"/>
      <c r="K44" s="5"/>
      <c r="L44" s="5" t="str">
        <f>IF(J44="","",INDEX(data!$A$2:$E$23,MATCH('1部ダブルス'!$C$33,data!$B$2:$B$23,0),5))</f>
        <v/>
      </c>
      <c r="M44" s="55"/>
      <c r="N44" s="3"/>
    </row>
    <row r="45" spans="1:14" ht="30" customHeight="1">
      <c r="A45" s="117">
        <v>15</v>
      </c>
      <c r="B45" s="14" t="s">
        <v>27</v>
      </c>
      <c r="C45" s="2"/>
      <c r="D45" s="5"/>
      <c r="E45" s="5" t="str">
        <f>IF(C45="","",INDEX(data!$A$2:$E$23,MATCH('1部ダブルス'!$C$33,data!$B$2:$B$23,0),5))</f>
        <v/>
      </c>
      <c r="F45" s="2"/>
      <c r="G45" s="3"/>
      <c r="H45" s="117">
        <v>15</v>
      </c>
      <c r="I45" s="14" t="s">
        <v>15</v>
      </c>
      <c r="J45" s="2"/>
      <c r="K45" s="5"/>
      <c r="L45" s="5" t="str">
        <f>IF(J45="","",INDEX(data!$A$2:$E$23,MATCH('1部ダブルス'!$C$33,data!$B$2:$B$23,0),5))</f>
        <v/>
      </c>
      <c r="M45" s="2"/>
      <c r="N45" s="3"/>
    </row>
    <row r="46" spans="1:14" ht="30" customHeight="1">
      <c r="A46" s="118"/>
      <c r="B46" s="14" t="s">
        <v>27</v>
      </c>
      <c r="C46" s="2"/>
      <c r="D46" s="5"/>
      <c r="E46" s="5" t="str">
        <f>IF(C46="","",INDEX(data!$A$2:$E$23,MATCH('1部ダブルス'!$C$33,data!$B$2:$B$23,0),5))</f>
        <v/>
      </c>
      <c r="F46" s="2"/>
      <c r="G46" s="3"/>
      <c r="H46" s="118"/>
      <c r="I46" s="14" t="s">
        <v>15</v>
      </c>
      <c r="J46" s="2"/>
      <c r="K46" s="5"/>
      <c r="L46" s="5" t="str">
        <f>IF(J46="","",INDEX(data!$A$2:$E$23,MATCH('1部ダブルス'!$C$33,data!$B$2:$B$23,0),5))</f>
        <v/>
      </c>
      <c r="M46" s="2"/>
      <c r="N46" s="3"/>
    </row>
    <row r="47" spans="1:14" ht="30" customHeight="1">
      <c r="A47" s="117">
        <v>16</v>
      </c>
      <c r="B47" s="14" t="s">
        <v>27</v>
      </c>
      <c r="C47" s="2"/>
      <c r="D47" s="5"/>
      <c r="E47" s="5" t="str">
        <f>IF(C47="","",INDEX(data!$A$2:$E$23,MATCH('1部ダブルス'!$C$33,data!$B$2:$B$23,0),5))</f>
        <v/>
      </c>
      <c r="F47" s="6"/>
      <c r="G47" s="3"/>
      <c r="H47" s="117">
        <v>16</v>
      </c>
      <c r="I47" s="14" t="s">
        <v>15</v>
      </c>
      <c r="J47" s="2"/>
      <c r="K47" s="5"/>
      <c r="L47" s="5" t="str">
        <f>IF(J47="","",INDEX(data!$A$2:$E$23,MATCH('1部ダブルス'!$C$33,data!$B$2:$B$23,0),5))</f>
        <v/>
      </c>
      <c r="M47" s="6"/>
      <c r="N47" s="3"/>
    </row>
    <row r="48" spans="1:14" ht="30" customHeight="1">
      <c r="A48" s="118"/>
      <c r="B48" s="14" t="s">
        <v>27</v>
      </c>
      <c r="C48" s="2"/>
      <c r="D48" s="5"/>
      <c r="E48" s="5" t="str">
        <f>IF(C48="","",INDEX(data!$A$2:$E$23,MATCH('1部ダブルス'!$C$33,data!$B$2:$B$23,0),5))</f>
        <v/>
      </c>
      <c r="F48" s="6"/>
      <c r="G48" s="3"/>
      <c r="H48" s="118"/>
      <c r="I48" s="14" t="s">
        <v>15</v>
      </c>
      <c r="J48" s="2"/>
      <c r="K48" s="5"/>
      <c r="L48" s="5" t="str">
        <f>IF(J48="","",INDEX(data!$A$2:$E$23,MATCH('1部ダブルス'!$C$33,data!$B$2:$B$23,0),5))</f>
        <v/>
      </c>
      <c r="M48" s="6"/>
      <c r="N48" s="3"/>
    </row>
    <row r="49" spans="1:14" ht="30" customHeight="1">
      <c r="A49" s="117">
        <v>17</v>
      </c>
      <c r="B49" s="14" t="s">
        <v>27</v>
      </c>
      <c r="C49" s="2"/>
      <c r="D49" s="5"/>
      <c r="E49" s="5" t="str">
        <f>IF(C49="","",INDEX(data!$A$2:$E$23,MATCH('1部ダブルス'!$C$33,data!$B$2:$B$23,0),5))</f>
        <v/>
      </c>
      <c r="F49" s="6"/>
      <c r="G49" s="3"/>
      <c r="H49" s="117">
        <v>17</v>
      </c>
      <c r="I49" s="14" t="s">
        <v>15</v>
      </c>
      <c r="J49" s="2"/>
      <c r="K49" s="5"/>
      <c r="L49" s="5" t="str">
        <f>IF(J49="","",INDEX(data!$A$2:$E$23,MATCH('1部ダブルス'!$C$33,data!$B$2:$B$23,0),5))</f>
        <v/>
      </c>
      <c r="M49" s="6"/>
      <c r="N49" s="3"/>
    </row>
    <row r="50" spans="1:14" ht="30" customHeight="1">
      <c r="A50" s="118"/>
      <c r="B50" s="14" t="s">
        <v>27</v>
      </c>
      <c r="C50" s="2"/>
      <c r="D50" s="5"/>
      <c r="E50" s="5" t="str">
        <f>IF(C50="","",INDEX(data!$A$2:$E$23,MATCH('1部ダブルス'!$C$33,data!$B$2:$B$23,0),5))</f>
        <v/>
      </c>
      <c r="F50" s="6"/>
      <c r="G50" s="3"/>
      <c r="H50" s="118"/>
      <c r="I50" s="14" t="s">
        <v>15</v>
      </c>
      <c r="J50" s="2"/>
      <c r="K50" s="5"/>
      <c r="L50" s="5" t="str">
        <f>IF(J50="","",INDEX(data!$A$2:$E$23,MATCH('1部ダブルス'!$C$33,data!$B$2:$B$23,0),5))</f>
        <v/>
      </c>
      <c r="M50" s="6"/>
      <c r="N50" s="3"/>
    </row>
    <row r="51" spans="1:14" ht="30" customHeight="1">
      <c r="A51" s="117">
        <v>18</v>
      </c>
      <c r="B51" s="14" t="s">
        <v>27</v>
      </c>
      <c r="C51" s="2"/>
      <c r="D51" s="5"/>
      <c r="E51" s="5" t="str">
        <f>IF(C51="","",INDEX(data!$A$2:$E$23,MATCH('1部ダブルス'!$C$33,data!$B$2:$B$23,0),5))</f>
        <v/>
      </c>
      <c r="F51" s="6"/>
      <c r="G51" s="3"/>
      <c r="H51" s="117">
        <v>18</v>
      </c>
      <c r="I51" s="14" t="s">
        <v>15</v>
      </c>
      <c r="J51" s="2"/>
      <c r="K51" s="5"/>
      <c r="L51" s="5" t="str">
        <f>IF(J51="","",INDEX(data!$A$2:$E$23,MATCH('1部ダブルス'!$C$33,data!$B$2:$B$23,0),5))</f>
        <v/>
      </c>
      <c r="M51" s="6"/>
      <c r="N51" s="3"/>
    </row>
    <row r="52" spans="1:14" ht="30" customHeight="1">
      <c r="A52" s="118"/>
      <c r="B52" s="14" t="s">
        <v>27</v>
      </c>
      <c r="C52" s="2"/>
      <c r="D52" s="5"/>
      <c r="E52" s="5" t="str">
        <f>IF(C52="","",INDEX(data!$A$2:$E$23,MATCH('1部ダブルス'!$C$33,data!$B$2:$B$23,0),5))</f>
        <v/>
      </c>
      <c r="F52" s="6"/>
      <c r="G52" s="3"/>
      <c r="H52" s="118"/>
      <c r="I52" s="14" t="s">
        <v>15</v>
      </c>
      <c r="J52" s="2"/>
      <c r="K52" s="5"/>
      <c r="L52" s="5" t="str">
        <f>IF(J52="","",INDEX(data!$A$2:$E$23,MATCH('1部ダブルス'!$C$33,data!$B$2:$B$23,0),5))</f>
        <v/>
      </c>
      <c r="M52" s="6"/>
      <c r="N52" s="3"/>
    </row>
    <row r="53" spans="1:14" ht="30" customHeight="1">
      <c r="A53" s="117">
        <v>19</v>
      </c>
      <c r="B53" s="14" t="s">
        <v>27</v>
      </c>
      <c r="C53" s="2"/>
      <c r="D53" s="5"/>
      <c r="E53" s="5" t="str">
        <f>IF(C53="","",INDEX(data!$A$2:$E$23,MATCH('1部ダブルス'!$C$33,data!$B$2:$B$23,0),5))</f>
        <v/>
      </c>
      <c r="F53" s="6"/>
      <c r="G53" s="3"/>
      <c r="H53" s="117">
        <v>19</v>
      </c>
      <c r="I53" s="14" t="s">
        <v>15</v>
      </c>
      <c r="J53" s="2"/>
      <c r="K53" s="5"/>
      <c r="L53" s="5" t="str">
        <f>IF(J53="","",INDEX(data!$A$2:$E$23,MATCH('1部ダブルス'!$C$33,data!$B$2:$B$23,0),5))</f>
        <v/>
      </c>
      <c r="M53" s="6"/>
      <c r="N53" s="3"/>
    </row>
    <row r="54" spans="1:14" ht="30" customHeight="1">
      <c r="A54" s="118"/>
      <c r="B54" s="14" t="s">
        <v>27</v>
      </c>
      <c r="C54" s="2"/>
      <c r="D54" s="5"/>
      <c r="E54" s="5" t="str">
        <f>IF(C54="","",INDEX(data!$A$2:$E$23,MATCH('1部ダブルス'!$C$33,data!$B$2:$B$23,0),5))</f>
        <v/>
      </c>
      <c r="F54" s="55"/>
      <c r="G54" s="3"/>
      <c r="H54" s="118"/>
      <c r="I54" s="14" t="s">
        <v>15</v>
      </c>
      <c r="J54" s="2"/>
      <c r="K54" s="5"/>
      <c r="L54" s="5" t="str">
        <f>IF(J54="","",INDEX(data!$A$2:$E$23,MATCH('1部ダブルス'!$C$33,data!$B$2:$B$23,0),5))</f>
        <v/>
      </c>
      <c r="M54" s="55"/>
      <c r="N54" s="3"/>
    </row>
    <row r="55" spans="1:14" ht="30" customHeight="1">
      <c r="A55" s="117">
        <v>20</v>
      </c>
      <c r="B55" s="14" t="s">
        <v>27</v>
      </c>
      <c r="C55" s="2"/>
      <c r="D55" s="5"/>
      <c r="E55" s="5" t="str">
        <f>IF(C55="","",INDEX(data!$A$2:$E$23,MATCH('1部ダブルス'!$C$33,data!$B$2:$B$23,0),5))</f>
        <v/>
      </c>
      <c r="F55" s="2"/>
      <c r="G55" s="3"/>
      <c r="H55" s="117">
        <v>20</v>
      </c>
      <c r="I55" s="14" t="s">
        <v>15</v>
      </c>
      <c r="J55" s="2"/>
      <c r="K55" s="5"/>
      <c r="L55" s="5" t="str">
        <f>IF(J55="","",INDEX(data!$A$2:$E$23,MATCH('1部ダブルス'!$C$33,data!$B$2:$B$23,0),5))</f>
        <v/>
      </c>
      <c r="M55" s="2"/>
      <c r="N55" s="3"/>
    </row>
    <row r="56" spans="1:14" ht="30" customHeight="1" thickBot="1">
      <c r="A56" s="125"/>
      <c r="B56" s="19" t="s">
        <v>27</v>
      </c>
      <c r="C56" s="16"/>
      <c r="D56" s="17"/>
      <c r="E56" s="17" t="str">
        <f>IF(C56="","",INDEX(data!$A$2:$E$23,MATCH('1部ダブルス'!$C$33,data!$B$2:$B$23,0),5))</f>
        <v/>
      </c>
      <c r="F56" s="42"/>
      <c r="G56" s="18"/>
      <c r="H56" s="125"/>
      <c r="I56" s="19" t="s">
        <v>15</v>
      </c>
      <c r="J56" s="16"/>
      <c r="K56" s="17"/>
      <c r="L56" s="17" t="str">
        <f>IF(J56="","",INDEX(data!$A$2:$E$23,MATCH('1部ダブルス'!$C$33,data!$B$2:$B$23,0),5))</f>
        <v/>
      </c>
      <c r="M56" s="42"/>
      <c r="N56" s="18"/>
    </row>
    <row r="57" spans="1:14" s="7" customFormat="1" ht="21" customHeight="1">
      <c r="A57" s="7" t="s">
        <v>10</v>
      </c>
      <c r="H57" s="7" t="s">
        <v>10</v>
      </c>
    </row>
    <row r="58" spans="1:14" s="7" customFormat="1" ht="21" customHeight="1">
      <c r="A58" s="7" t="s">
        <v>11</v>
      </c>
      <c r="H58" s="7" t="s">
        <v>11</v>
      </c>
    </row>
  </sheetData>
  <sheetProtection sheet="1" objects="1" scenarios="1"/>
  <mergeCells count="76">
    <mergeCell ref="A55:A56"/>
    <mergeCell ref="H55:H56"/>
    <mergeCell ref="A32:B32"/>
    <mergeCell ref="H32:I32"/>
    <mergeCell ref="A33:B33"/>
    <mergeCell ref="H33:I33"/>
    <mergeCell ref="A34:B34"/>
    <mergeCell ref="H34:I34"/>
    <mergeCell ref="A51:A52"/>
    <mergeCell ref="H51:H52"/>
    <mergeCell ref="A45:A46"/>
    <mergeCell ref="H45:H46"/>
    <mergeCell ref="A41:A42"/>
    <mergeCell ref="H41:H42"/>
    <mergeCell ref="C32:G32"/>
    <mergeCell ref="A53:A54"/>
    <mergeCell ref="H53:H54"/>
    <mergeCell ref="A49:A50"/>
    <mergeCell ref="H49:H50"/>
    <mergeCell ref="A47:A48"/>
    <mergeCell ref="H47:H48"/>
    <mergeCell ref="J34:K34"/>
    <mergeCell ref="M34:N34"/>
    <mergeCell ref="A37:A38"/>
    <mergeCell ref="H37:H38"/>
    <mergeCell ref="A43:A44"/>
    <mergeCell ref="H43:H44"/>
    <mergeCell ref="C34:D34"/>
    <mergeCell ref="F34:G34"/>
    <mergeCell ref="A39:A40"/>
    <mergeCell ref="H39:H40"/>
    <mergeCell ref="J32:N32"/>
    <mergeCell ref="C33:D33"/>
    <mergeCell ref="F33:G33"/>
    <mergeCell ref="J33:K33"/>
    <mergeCell ref="M33:N33"/>
    <mergeCell ref="A22:A23"/>
    <mergeCell ref="H22:H23"/>
    <mergeCell ref="A30:G30"/>
    <mergeCell ref="H30:N30"/>
    <mergeCell ref="A24:A25"/>
    <mergeCell ref="H24:H25"/>
    <mergeCell ref="A26:A27"/>
    <mergeCell ref="H26:H27"/>
    <mergeCell ref="J5:K5"/>
    <mergeCell ref="M5:N5"/>
    <mergeCell ref="A8:A9"/>
    <mergeCell ref="H8:H9"/>
    <mergeCell ref="A5:B5"/>
    <mergeCell ref="H5:I5"/>
    <mergeCell ref="C5:D5"/>
    <mergeCell ref="F5:G5"/>
    <mergeCell ref="A20:A21"/>
    <mergeCell ref="H20:H21"/>
    <mergeCell ref="A10:A11"/>
    <mergeCell ref="H10:H11"/>
    <mergeCell ref="A12:A13"/>
    <mergeCell ref="A18:A19"/>
    <mergeCell ref="H18:H19"/>
    <mergeCell ref="H12:H13"/>
    <mergeCell ref="A14:A15"/>
    <mergeCell ref="H14:H15"/>
    <mergeCell ref="A16:A17"/>
    <mergeCell ref="H16:H17"/>
    <mergeCell ref="A1:G1"/>
    <mergeCell ref="H1:N1"/>
    <mergeCell ref="C3:G3"/>
    <mergeCell ref="J3:N3"/>
    <mergeCell ref="H4:I4"/>
    <mergeCell ref="J4:K4"/>
    <mergeCell ref="M4:N4"/>
    <mergeCell ref="A3:B3"/>
    <mergeCell ref="A4:B4"/>
    <mergeCell ref="H3:I3"/>
    <mergeCell ref="C4:D4"/>
    <mergeCell ref="F4:G4"/>
  </mergeCells>
  <phoneticPr fontId="2"/>
  <dataValidations count="2">
    <dataValidation imeMode="halfAlpha" allowBlank="1" showInputMessage="1" showErrorMessage="1" sqref="F8:G27 M8:N27 F37:G56 M37:N56" xr:uid="{00000000-0002-0000-0100-000000000000}"/>
    <dataValidation imeMode="hiragana" allowBlank="1" showInputMessage="1" showErrorMessage="1" sqref="D8:D27 D37:D56 K37:K56 K8:K27" xr:uid="{00000000-0002-0000-0100-000001000000}"/>
  </dataValidations>
  <printOptions horizontalCentered="1" verticalCentered="1"/>
  <pageMargins left="0.78740157480314965" right="0.78740157480314965" top="0.59055118110236227" bottom="0.59055118110236227" header="0.31496062992125984" footer="0.31496062992125984"/>
  <pageSetup paperSize="9" orientation="portrait" horizontalDpi="1200" verticalDpi="1200" r:id="rId1"/>
  <colBreaks count="1" manualBreakCount="1">
    <brk id="7"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data!$B$2:$B$23</xm:f>
          </x14:formula1>
          <xm:sqref>C4:D4 J4:K4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8"/>
  <sheetViews>
    <sheetView view="pageBreakPreview" zoomScaleNormal="100" zoomScaleSheetLayoutView="100" workbookViewId="0">
      <selection activeCell="M8" sqref="M8:N9"/>
    </sheetView>
  </sheetViews>
  <sheetFormatPr defaultColWidth="9" defaultRowHeight="21" customHeight="1"/>
  <cols>
    <col min="1" max="2" width="5.6640625" style="1" customWidth="1"/>
    <col min="3" max="3" width="18.77734375" style="1" customWidth="1"/>
    <col min="4" max="4" width="18.33203125" style="1" bestFit="1" customWidth="1"/>
    <col min="5" max="5" width="13.88671875" style="1" bestFit="1" customWidth="1"/>
    <col min="6" max="6" width="12.44140625" style="1" customWidth="1"/>
    <col min="7" max="7" width="6.6640625" style="1" customWidth="1"/>
    <col min="8" max="9" width="5.6640625" style="1" customWidth="1"/>
    <col min="10" max="10" width="18.77734375" style="1" customWidth="1"/>
    <col min="11" max="11" width="18.33203125" style="1" bestFit="1" customWidth="1"/>
    <col min="12" max="13" width="12.6640625" style="1" customWidth="1"/>
    <col min="14" max="14" width="6.6640625" style="1" customWidth="1"/>
    <col min="15" max="16384" width="9" style="1"/>
  </cols>
  <sheetData>
    <row r="1" spans="1:14" s="7" customFormat="1" ht="30" customHeight="1">
      <c r="A1" s="105" t="s">
        <v>16</v>
      </c>
      <c r="B1" s="105"/>
      <c r="C1" s="105"/>
      <c r="D1" s="105"/>
      <c r="E1" s="105"/>
      <c r="F1" s="105"/>
      <c r="G1" s="105"/>
      <c r="H1" s="105" t="s">
        <v>17</v>
      </c>
      <c r="I1" s="105"/>
      <c r="J1" s="105"/>
      <c r="K1" s="105"/>
      <c r="L1" s="105"/>
      <c r="M1" s="105"/>
      <c r="N1" s="105"/>
    </row>
    <row r="2" spans="1:14" s="7" customFormat="1" ht="18.75" customHeight="1" thickBot="1"/>
    <row r="3" spans="1:14" s="7" customFormat="1" ht="30" customHeight="1">
      <c r="A3" s="115" t="s">
        <v>2</v>
      </c>
      <c r="B3" s="116"/>
      <c r="C3" s="106" t="str">
        <f>表紙!C13&amp;" "&amp;表紙!F13</f>
        <v xml:space="preserve">令和７年度　全十勝高校新人バドミントン選手権大会　兼　
第５８回北海道高等学校新人バドミントン大会北北海道大会十勝地区予選会 </v>
      </c>
      <c r="D3" s="107"/>
      <c r="E3" s="107"/>
      <c r="F3" s="107"/>
      <c r="G3" s="108"/>
      <c r="H3" s="115" t="s">
        <v>2</v>
      </c>
      <c r="I3" s="116"/>
      <c r="J3" s="106" t="str">
        <f>C3</f>
        <v xml:space="preserve">令和７年度　全十勝高校新人バドミントン選手権大会　兼　
第５８回北海道高等学校新人バドミントン大会北北海道大会十勝地区予選会 </v>
      </c>
      <c r="K3" s="107"/>
      <c r="L3" s="107"/>
      <c r="M3" s="107"/>
      <c r="N3" s="108"/>
    </row>
    <row r="4" spans="1:14" ht="30" customHeight="1">
      <c r="A4" s="109" t="s">
        <v>3</v>
      </c>
      <c r="B4" s="110"/>
      <c r="C4" s="111"/>
      <c r="D4" s="112"/>
      <c r="E4" s="8" t="s">
        <v>4</v>
      </c>
      <c r="F4" s="113"/>
      <c r="G4" s="114"/>
      <c r="H4" s="109" t="s">
        <v>3</v>
      </c>
      <c r="I4" s="110"/>
      <c r="J4" s="111"/>
      <c r="K4" s="112"/>
      <c r="L4" s="8" t="s">
        <v>4</v>
      </c>
      <c r="M4" s="113"/>
      <c r="N4" s="114"/>
    </row>
    <row r="5" spans="1:14" ht="30" customHeight="1" thickBot="1">
      <c r="A5" s="123" t="s">
        <v>5</v>
      </c>
      <c r="B5" s="124"/>
      <c r="C5" s="119" t="e">
        <f>INDEX(data!$A$2:$D$23,MATCH($C$4,data!$B$2:$B$23,0),3)</f>
        <v>#N/A</v>
      </c>
      <c r="D5" s="120"/>
      <c r="E5" s="9" t="s">
        <v>6</v>
      </c>
      <c r="F5" s="121" t="e">
        <f>INDEX(data!$A$2:$D$23,MATCH($J$4,data!$B$2:$B$23,0),4)</f>
        <v>#N/A</v>
      </c>
      <c r="G5" s="122"/>
      <c r="H5" s="123" t="s">
        <v>5</v>
      </c>
      <c r="I5" s="124"/>
      <c r="J5" s="119" t="e">
        <f>INDEX(data!$A$2:$D$23,MATCH($J$4,data!$B$2:$B$23,0),3)</f>
        <v>#N/A</v>
      </c>
      <c r="K5" s="120"/>
      <c r="L5" s="9" t="s">
        <v>6</v>
      </c>
      <c r="M5" s="121" t="e">
        <f>INDEX(data!$A$2:$D$23,MATCH($J$4,data!$B$2:$B$23,0),4)</f>
        <v>#N/A</v>
      </c>
      <c r="N5" s="122"/>
    </row>
    <row r="6" spans="1:14" s="7" customFormat="1" ht="21" customHeight="1" thickBot="1"/>
    <row r="7" spans="1:14" s="7" customFormat="1" ht="30" customHeight="1">
      <c r="A7" s="10" t="s">
        <v>7</v>
      </c>
      <c r="B7" s="11" t="s">
        <v>12</v>
      </c>
      <c r="C7" s="12" t="s">
        <v>48</v>
      </c>
      <c r="D7" s="12" t="s">
        <v>8</v>
      </c>
      <c r="E7" s="12" t="s">
        <v>49</v>
      </c>
      <c r="F7" s="12" t="s">
        <v>125</v>
      </c>
      <c r="G7" s="13" t="s">
        <v>9</v>
      </c>
      <c r="H7" s="10" t="s">
        <v>7</v>
      </c>
      <c r="I7" s="11" t="s">
        <v>12</v>
      </c>
      <c r="J7" s="12" t="s">
        <v>48</v>
      </c>
      <c r="K7" s="12" t="s">
        <v>8</v>
      </c>
      <c r="L7" s="12" t="s">
        <v>49</v>
      </c>
      <c r="M7" s="12" t="s">
        <v>125</v>
      </c>
      <c r="N7" s="13" t="s">
        <v>9</v>
      </c>
    </row>
    <row r="8" spans="1:14" ht="30" customHeight="1">
      <c r="A8" s="117">
        <v>1</v>
      </c>
      <c r="B8" s="14" t="s">
        <v>14</v>
      </c>
      <c r="C8" s="2"/>
      <c r="D8" s="5"/>
      <c r="E8" s="5" t="str">
        <f>IF(C8="","",INDEX([1]data!$A$2:$E$23,MATCH('[1]2部ダブルス'!$C$4,[1]data!$B$2:$B$23,0),5))</f>
        <v/>
      </c>
      <c r="F8" s="6"/>
      <c r="G8" s="3"/>
      <c r="H8" s="117">
        <v>1</v>
      </c>
      <c r="I8" s="14" t="s">
        <v>18</v>
      </c>
      <c r="J8" s="2"/>
      <c r="K8" s="5"/>
      <c r="L8" s="5" t="str">
        <f>IF(J8="","",INDEX([1]data!$A$2:$E$23,MATCH('[1]2部ダブルス'!$J$4,[1]data!$B$2:$B$23,0),5))</f>
        <v/>
      </c>
      <c r="M8" s="6"/>
      <c r="N8" s="3"/>
    </row>
    <row r="9" spans="1:14" ht="30" customHeight="1">
      <c r="A9" s="118"/>
      <c r="B9" s="14" t="s">
        <v>14</v>
      </c>
      <c r="C9" s="2"/>
      <c r="D9" s="5"/>
      <c r="E9" s="5" t="str">
        <f>IF(C9="","",INDEX([1]data!$A$2:$E$23,MATCH('[1]2部ダブルス'!$C$4,[1]data!$B$2:$B$23,0),5))</f>
        <v/>
      </c>
      <c r="F9" s="55"/>
      <c r="G9" s="3"/>
      <c r="H9" s="118"/>
      <c r="I9" s="14" t="s">
        <v>18</v>
      </c>
      <c r="J9" s="2"/>
      <c r="K9" s="5"/>
      <c r="L9" s="5" t="str">
        <f>IF(J9="","",INDEX([1]data!$A$2:$E$23,MATCH('[1]2部ダブルス'!$J$4,[1]data!$B$2:$B$23,0),5))</f>
        <v/>
      </c>
      <c r="M9" s="55"/>
      <c r="N9" s="3"/>
    </row>
    <row r="10" spans="1:14" ht="30" customHeight="1">
      <c r="A10" s="117">
        <v>2</v>
      </c>
      <c r="B10" s="14" t="s">
        <v>14</v>
      </c>
      <c r="C10" s="2"/>
      <c r="D10" s="5"/>
      <c r="E10" s="5" t="str">
        <f>IF(C10="","",INDEX([1]data!$A$2:$E$23,MATCH('[1]2部ダブルス'!$C$4,[1]data!$B$2:$B$23,0),5))</f>
        <v/>
      </c>
      <c r="F10" s="55"/>
      <c r="G10" s="3"/>
      <c r="H10" s="117">
        <v>2</v>
      </c>
      <c r="I10" s="14" t="s">
        <v>18</v>
      </c>
      <c r="J10" s="2"/>
      <c r="K10" s="5"/>
      <c r="L10" s="5" t="str">
        <f>IF(J10="","",INDEX(data!$A$2:$E$23,MATCH('1部ダブルス'!$C$33,data!$B$2:$B$23,0),5))</f>
        <v/>
      </c>
      <c r="M10" s="55"/>
      <c r="N10" s="3"/>
    </row>
    <row r="11" spans="1:14" ht="30" customHeight="1">
      <c r="A11" s="118"/>
      <c r="B11" s="14" t="s">
        <v>14</v>
      </c>
      <c r="C11" s="2"/>
      <c r="D11" s="5"/>
      <c r="E11" s="5" t="str">
        <f>IF(C11="","",INDEX([1]data!$A$2:$E$23,MATCH('[1]2部ダブルス'!$C$4,[1]data!$B$2:$B$23,0),5))</f>
        <v/>
      </c>
      <c r="F11" s="55"/>
      <c r="G11" s="3"/>
      <c r="H11" s="118"/>
      <c r="I11" s="14" t="s">
        <v>18</v>
      </c>
      <c r="J11" s="2"/>
      <c r="K11" s="5"/>
      <c r="L11" s="5" t="str">
        <f>IF(J11="","",INDEX(data!$A$2:$E$23,MATCH('1部ダブルス'!$C$33,data!$B$2:$B$23,0),5))</f>
        <v/>
      </c>
      <c r="M11" s="55"/>
      <c r="N11" s="3"/>
    </row>
    <row r="12" spans="1:14" ht="30" customHeight="1">
      <c r="A12" s="117">
        <v>3</v>
      </c>
      <c r="B12" s="14" t="s">
        <v>14</v>
      </c>
      <c r="C12" s="2"/>
      <c r="D12" s="5"/>
      <c r="E12" s="5" t="str">
        <f>IF(C12="","",INDEX(data!$A$2:$E$23,MATCH('1部ダブルス'!$C$33,data!$B$2:$B$23,0),5))</f>
        <v/>
      </c>
      <c r="F12" s="2"/>
      <c r="G12" s="3"/>
      <c r="H12" s="117">
        <v>3</v>
      </c>
      <c r="I12" s="14" t="s">
        <v>18</v>
      </c>
      <c r="J12" s="2"/>
      <c r="K12" s="5"/>
      <c r="L12" s="5" t="str">
        <f>IF(J12="","",INDEX(data!$A$2:$E$23,MATCH('1部ダブルス'!$C$33,data!$B$2:$B$23,0),5))</f>
        <v/>
      </c>
      <c r="M12" s="2"/>
      <c r="N12" s="3"/>
    </row>
    <row r="13" spans="1:14" ht="30" customHeight="1">
      <c r="A13" s="118"/>
      <c r="B13" s="14" t="s">
        <v>14</v>
      </c>
      <c r="C13" s="2"/>
      <c r="D13" s="5"/>
      <c r="E13" s="5" t="str">
        <f>IF(C13="","",INDEX(data!$A$2:$E$23,MATCH('1部ダブルス'!$C$33,data!$B$2:$B$23,0),5))</f>
        <v/>
      </c>
      <c r="F13" s="55"/>
      <c r="G13" s="3"/>
      <c r="H13" s="118"/>
      <c r="I13" s="14" t="s">
        <v>18</v>
      </c>
      <c r="J13" s="2"/>
      <c r="K13" s="5"/>
      <c r="L13" s="5" t="str">
        <f>IF(J13="","",INDEX(data!$A$2:$E$23,MATCH('1部ダブルス'!$C$33,data!$B$2:$B$23,0),5))</f>
        <v/>
      </c>
      <c r="M13" s="55"/>
      <c r="N13" s="3"/>
    </row>
    <row r="14" spans="1:14" ht="30" customHeight="1">
      <c r="A14" s="117">
        <v>4</v>
      </c>
      <c r="B14" s="14" t="s">
        <v>14</v>
      </c>
      <c r="C14" s="2"/>
      <c r="D14" s="5"/>
      <c r="E14" s="5" t="str">
        <f>IF(C14="","",INDEX(data!$A$2:$E$23,MATCH('1部ダブルス'!$C$33,data!$B$2:$B$23,0),5))</f>
        <v/>
      </c>
      <c r="F14" s="56"/>
      <c r="G14" s="3"/>
      <c r="H14" s="117">
        <v>4</v>
      </c>
      <c r="I14" s="14" t="s">
        <v>18</v>
      </c>
      <c r="J14" s="2"/>
      <c r="K14" s="5"/>
      <c r="L14" s="5" t="str">
        <f>IF(J14="","",INDEX(data!$A$2:$E$23,MATCH('1部ダブルス'!$C$33,data!$B$2:$B$23,0),5))</f>
        <v/>
      </c>
      <c r="M14" s="56"/>
      <c r="N14" s="3"/>
    </row>
    <row r="15" spans="1:14" ht="30" customHeight="1">
      <c r="A15" s="118"/>
      <c r="B15" s="14" t="s">
        <v>14</v>
      </c>
      <c r="C15" s="2"/>
      <c r="D15" s="5"/>
      <c r="E15" s="5" t="str">
        <f>IF(C15="","",INDEX(data!$A$2:$E$23,MATCH('1部ダブルス'!$C$33,data!$B$2:$B$23,0),5))</f>
        <v/>
      </c>
      <c r="F15" s="55"/>
      <c r="G15" s="3"/>
      <c r="H15" s="118"/>
      <c r="I15" s="14" t="s">
        <v>18</v>
      </c>
      <c r="J15" s="2"/>
      <c r="K15" s="5"/>
      <c r="L15" s="5" t="str">
        <f>IF(J15="","",INDEX(data!$A$2:$E$23,MATCH('1部ダブルス'!$C$33,data!$B$2:$B$23,0),5))</f>
        <v/>
      </c>
      <c r="M15" s="55"/>
      <c r="N15" s="3"/>
    </row>
    <row r="16" spans="1:14" ht="30" customHeight="1">
      <c r="A16" s="117">
        <v>5</v>
      </c>
      <c r="B16" s="14" t="s">
        <v>14</v>
      </c>
      <c r="C16" s="2"/>
      <c r="D16" s="5"/>
      <c r="E16" s="5" t="str">
        <f>IF(C16="","",INDEX(data!$A$2:$E$23,MATCH('1部ダブルス'!$C$33,data!$B$2:$B$23,0),5))</f>
        <v/>
      </c>
      <c r="F16" s="2"/>
      <c r="G16" s="3"/>
      <c r="H16" s="117">
        <v>5</v>
      </c>
      <c r="I16" s="14" t="s">
        <v>18</v>
      </c>
      <c r="J16" s="2"/>
      <c r="K16" s="5"/>
      <c r="L16" s="5" t="str">
        <f>IF(J16="","",INDEX(data!$A$2:$E$23,MATCH('1部ダブルス'!$C$33,data!$B$2:$B$23,0),5))</f>
        <v/>
      </c>
      <c r="M16" s="2"/>
      <c r="N16" s="3"/>
    </row>
    <row r="17" spans="1:14" ht="30" customHeight="1">
      <c r="A17" s="118"/>
      <c r="B17" s="14" t="s">
        <v>14</v>
      </c>
      <c r="C17" s="2"/>
      <c r="D17" s="5"/>
      <c r="E17" s="5" t="str">
        <f>IF(C17="","",INDEX(data!$A$2:$E$23,MATCH('1部ダブルス'!$C$33,data!$B$2:$B$23,0),5))</f>
        <v/>
      </c>
      <c r="F17" s="2"/>
      <c r="G17" s="3"/>
      <c r="H17" s="118"/>
      <c r="I17" s="14" t="s">
        <v>18</v>
      </c>
      <c r="J17" s="2"/>
      <c r="K17" s="5"/>
      <c r="L17" s="5" t="str">
        <f>IF(J17="","",INDEX(data!$A$2:$E$23,MATCH('1部ダブルス'!$C$33,data!$B$2:$B$23,0),5))</f>
        <v/>
      </c>
      <c r="M17" s="2"/>
      <c r="N17" s="3"/>
    </row>
    <row r="18" spans="1:14" ht="30" customHeight="1">
      <c r="A18" s="117">
        <v>6</v>
      </c>
      <c r="B18" s="14" t="s">
        <v>14</v>
      </c>
      <c r="C18" s="2"/>
      <c r="D18" s="5"/>
      <c r="E18" s="5" t="str">
        <f>IF(C18="","",INDEX(data!$A$2:$E$23,MATCH('1部ダブルス'!$C$33,data!$B$2:$B$23,0),5))</f>
        <v/>
      </c>
      <c r="F18" s="6"/>
      <c r="G18" s="3"/>
      <c r="H18" s="117">
        <v>6</v>
      </c>
      <c r="I18" s="14" t="s">
        <v>18</v>
      </c>
      <c r="J18" s="2"/>
      <c r="K18" s="5"/>
      <c r="L18" s="5" t="str">
        <f>IF(J18="","",INDEX(data!$A$2:$E$23,MATCH('1部ダブルス'!$C$33,data!$B$2:$B$23,0),5))</f>
        <v/>
      </c>
      <c r="M18" s="6"/>
      <c r="N18" s="3"/>
    </row>
    <row r="19" spans="1:14" ht="30" customHeight="1">
      <c r="A19" s="118"/>
      <c r="B19" s="14" t="s">
        <v>14</v>
      </c>
      <c r="C19" s="2"/>
      <c r="D19" s="5"/>
      <c r="E19" s="5" t="str">
        <f>IF(C19="","",INDEX(data!$A$2:$E$23,MATCH('1部ダブルス'!$C$33,data!$B$2:$B$23,0),5))</f>
        <v/>
      </c>
      <c r="F19" s="6"/>
      <c r="G19" s="3"/>
      <c r="H19" s="118"/>
      <c r="I19" s="14" t="s">
        <v>18</v>
      </c>
      <c r="J19" s="2"/>
      <c r="K19" s="5"/>
      <c r="L19" s="5" t="str">
        <f>IF(J19="","",INDEX(data!$A$2:$E$23,MATCH('1部ダブルス'!$C$33,data!$B$2:$B$23,0),5))</f>
        <v/>
      </c>
      <c r="M19" s="6"/>
      <c r="N19" s="3"/>
    </row>
    <row r="20" spans="1:14" ht="30" customHeight="1">
      <c r="A20" s="117">
        <v>7</v>
      </c>
      <c r="B20" s="14" t="s">
        <v>14</v>
      </c>
      <c r="C20" s="2"/>
      <c r="D20" s="5"/>
      <c r="E20" s="5" t="str">
        <f>IF(C20="","",INDEX(data!$A$2:$E$23,MATCH('1部ダブルス'!$C$33,data!$B$2:$B$23,0),5))</f>
        <v/>
      </c>
      <c r="F20" s="6"/>
      <c r="G20" s="3"/>
      <c r="H20" s="117">
        <v>7</v>
      </c>
      <c r="I20" s="14" t="s">
        <v>18</v>
      </c>
      <c r="J20" s="2"/>
      <c r="K20" s="5"/>
      <c r="L20" s="5" t="str">
        <f>IF(J20="","",INDEX(data!$A$2:$E$23,MATCH('1部ダブルス'!$C$33,data!$B$2:$B$23,0),5))</f>
        <v/>
      </c>
      <c r="M20" s="6"/>
      <c r="N20" s="3"/>
    </row>
    <row r="21" spans="1:14" ht="30" customHeight="1">
      <c r="A21" s="118"/>
      <c r="B21" s="14" t="s">
        <v>14</v>
      </c>
      <c r="C21" s="2"/>
      <c r="D21" s="5"/>
      <c r="E21" s="5" t="str">
        <f>IF(C21="","",INDEX(data!$A$2:$E$23,MATCH('1部ダブルス'!$C$33,data!$B$2:$B$23,0),5))</f>
        <v/>
      </c>
      <c r="F21" s="6"/>
      <c r="G21" s="3"/>
      <c r="H21" s="118"/>
      <c r="I21" s="14" t="s">
        <v>18</v>
      </c>
      <c r="J21" s="2"/>
      <c r="K21" s="5"/>
      <c r="L21" s="5" t="str">
        <f>IF(J21="","",INDEX(data!$A$2:$E$23,MATCH('1部ダブルス'!$C$33,data!$B$2:$B$23,0),5))</f>
        <v/>
      </c>
      <c r="M21" s="6"/>
      <c r="N21" s="3"/>
    </row>
    <row r="22" spans="1:14" ht="30" customHeight="1">
      <c r="A22" s="117">
        <v>8</v>
      </c>
      <c r="B22" s="14" t="s">
        <v>14</v>
      </c>
      <c r="C22" s="2"/>
      <c r="D22" s="5"/>
      <c r="E22" s="5" t="str">
        <f>IF(C22="","",INDEX(data!$A$2:$E$23,MATCH('1部ダブルス'!$C$33,data!$B$2:$B$23,0),5))</f>
        <v/>
      </c>
      <c r="F22" s="6"/>
      <c r="G22" s="3"/>
      <c r="H22" s="117">
        <v>8</v>
      </c>
      <c r="I22" s="14" t="s">
        <v>18</v>
      </c>
      <c r="J22" s="2"/>
      <c r="K22" s="5"/>
      <c r="L22" s="5" t="str">
        <f>IF(J22="","",INDEX(data!$A$2:$E$23,MATCH('1部ダブルス'!$C$33,data!$B$2:$B$23,0),5))</f>
        <v/>
      </c>
      <c r="M22" s="6"/>
      <c r="N22" s="3"/>
    </row>
    <row r="23" spans="1:14" ht="30" customHeight="1">
      <c r="A23" s="118"/>
      <c r="B23" s="14" t="s">
        <v>14</v>
      </c>
      <c r="C23" s="2"/>
      <c r="D23" s="5"/>
      <c r="E23" s="5" t="str">
        <f>IF(C23="","",INDEX(data!$A$2:$E$23,MATCH('1部ダブルス'!$C$33,data!$B$2:$B$23,0),5))</f>
        <v/>
      </c>
      <c r="F23" s="6"/>
      <c r="G23" s="3"/>
      <c r="H23" s="118"/>
      <c r="I23" s="14" t="s">
        <v>18</v>
      </c>
      <c r="J23" s="2"/>
      <c r="K23" s="5"/>
      <c r="L23" s="5" t="str">
        <f>IF(J23="","",INDEX(data!$A$2:$E$23,MATCH('1部ダブルス'!$C$33,data!$B$2:$B$23,0),5))</f>
        <v/>
      </c>
      <c r="M23" s="6"/>
      <c r="N23" s="3"/>
    </row>
    <row r="24" spans="1:14" ht="30" customHeight="1">
      <c r="A24" s="117">
        <v>9</v>
      </c>
      <c r="B24" s="14" t="s">
        <v>14</v>
      </c>
      <c r="C24" s="2"/>
      <c r="D24" s="5"/>
      <c r="E24" s="5" t="str">
        <f>IF(C24="","",INDEX(data!$A$2:$E$23,MATCH('1部ダブルス'!$C$33,data!$B$2:$B$23,0),5))</f>
        <v/>
      </c>
      <c r="F24" s="6"/>
      <c r="G24" s="3"/>
      <c r="H24" s="117">
        <v>9</v>
      </c>
      <c r="I24" s="14" t="s">
        <v>18</v>
      </c>
      <c r="J24" s="2"/>
      <c r="K24" s="5"/>
      <c r="L24" s="5" t="str">
        <f>IF(J24="","",INDEX(data!$A$2:$E$23,MATCH('1部ダブルス'!$C$33,data!$B$2:$B$23,0),5))</f>
        <v/>
      </c>
      <c r="M24" s="6"/>
      <c r="N24" s="3"/>
    </row>
    <row r="25" spans="1:14" ht="30" customHeight="1">
      <c r="A25" s="118"/>
      <c r="B25" s="14" t="s">
        <v>14</v>
      </c>
      <c r="C25" s="2"/>
      <c r="D25" s="5"/>
      <c r="E25" s="5" t="str">
        <f>IF(C25="","",INDEX(data!$A$2:$E$23,MATCH('1部ダブルス'!$C$33,data!$B$2:$B$23,0),5))</f>
        <v/>
      </c>
      <c r="F25" s="55"/>
      <c r="G25" s="3"/>
      <c r="H25" s="118"/>
      <c r="I25" s="14" t="s">
        <v>18</v>
      </c>
      <c r="J25" s="2"/>
      <c r="K25" s="5"/>
      <c r="L25" s="5" t="str">
        <f>IF(J25="","",INDEX(data!$A$2:$E$23,MATCH('1部ダブルス'!$C$33,data!$B$2:$B$23,0),5))</f>
        <v/>
      </c>
      <c r="M25" s="55"/>
      <c r="N25" s="3"/>
    </row>
    <row r="26" spans="1:14" ht="30" customHeight="1">
      <c r="A26" s="117">
        <v>10</v>
      </c>
      <c r="B26" s="14" t="s">
        <v>14</v>
      </c>
      <c r="C26" s="2"/>
      <c r="D26" s="5"/>
      <c r="E26" s="5" t="str">
        <f>IF(C26="","",INDEX(data!$A$2:$E$23,MATCH('1部ダブルス'!$C$33,data!$B$2:$B$23,0),5))</f>
        <v/>
      </c>
      <c r="F26" s="2"/>
      <c r="G26" s="3"/>
      <c r="H26" s="117">
        <v>10</v>
      </c>
      <c r="I26" s="14" t="s">
        <v>18</v>
      </c>
      <c r="J26" s="2"/>
      <c r="K26" s="5"/>
      <c r="L26" s="5" t="str">
        <f>IF(J26="","",INDEX(data!$A$2:$E$23,MATCH('1部ダブルス'!$C$33,data!$B$2:$B$23,0),5))</f>
        <v/>
      </c>
      <c r="M26" s="2"/>
      <c r="N26" s="3"/>
    </row>
    <row r="27" spans="1:14" ht="30" customHeight="1" thickBot="1">
      <c r="A27" s="125"/>
      <c r="B27" s="19" t="s">
        <v>14</v>
      </c>
      <c r="C27" s="16"/>
      <c r="D27" s="17"/>
      <c r="E27" s="17" t="str">
        <f>IF(C27="","",INDEX(data!$A$2:$E$23,MATCH('1部ダブルス'!$C$33,data!$B$2:$B$23,0),5))</f>
        <v/>
      </c>
      <c r="F27" s="42"/>
      <c r="G27" s="18"/>
      <c r="H27" s="125"/>
      <c r="I27" s="19" t="s">
        <v>18</v>
      </c>
      <c r="J27" s="16"/>
      <c r="K27" s="17"/>
      <c r="L27" s="17" t="str">
        <f>IF(J27="","",INDEX(data!$A$2:$E$23,MATCH('1部ダブルス'!$C$33,data!$B$2:$B$23,0),5))</f>
        <v/>
      </c>
      <c r="M27" s="42"/>
      <c r="N27" s="18"/>
    </row>
    <row r="28" spans="1:14" s="7" customFormat="1" ht="21" customHeight="1">
      <c r="A28" s="7" t="s">
        <v>10</v>
      </c>
      <c r="H28" s="7" t="s">
        <v>10</v>
      </c>
    </row>
    <row r="29" spans="1:14" s="7" customFormat="1" ht="21" customHeight="1">
      <c r="A29" s="7" t="s">
        <v>11</v>
      </c>
      <c r="H29" s="7" t="s">
        <v>11</v>
      </c>
    </row>
    <row r="30" spans="1:14" s="7" customFormat="1" ht="30.75" customHeight="1">
      <c r="A30" s="105" t="s">
        <v>16</v>
      </c>
      <c r="B30" s="105"/>
      <c r="C30" s="105"/>
      <c r="D30" s="105"/>
      <c r="E30" s="105"/>
      <c r="F30" s="105"/>
      <c r="G30" s="105"/>
      <c r="H30" s="105" t="s">
        <v>17</v>
      </c>
      <c r="I30" s="105"/>
      <c r="J30" s="105"/>
      <c r="K30" s="105"/>
      <c r="L30" s="105"/>
      <c r="M30" s="105"/>
      <c r="N30" s="105"/>
    </row>
    <row r="31" spans="1:14" s="7" customFormat="1" ht="18.75" customHeight="1" thickBot="1"/>
    <row r="32" spans="1:14" s="7" customFormat="1" ht="30" customHeight="1">
      <c r="A32" s="115" t="s">
        <v>2</v>
      </c>
      <c r="B32" s="116"/>
      <c r="C32" s="106" t="str">
        <f>C3</f>
        <v xml:space="preserve">令和７年度　全十勝高校新人バドミントン選手権大会　兼　
第５８回北海道高等学校新人バドミントン大会北北海道大会十勝地区予選会 </v>
      </c>
      <c r="D32" s="107"/>
      <c r="E32" s="107"/>
      <c r="F32" s="107"/>
      <c r="G32" s="108"/>
      <c r="H32" s="115" t="s">
        <v>2</v>
      </c>
      <c r="I32" s="116"/>
      <c r="J32" s="106" t="str">
        <f>C3</f>
        <v xml:space="preserve">令和７年度　全十勝高校新人バドミントン選手権大会　兼　
第５８回北海道高等学校新人バドミントン大会北北海道大会十勝地区予選会 </v>
      </c>
      <c r="K32" s="107"/>
      <c r="L32" s="107"/>
      <c r="M32" s="107"/>
      <c r="N32" s="108"/>
    </row>
    <row r="33" spans="1:14" ht="30" customHeight="1">
      <c r="A33" s="109" t="s">
        <v>3</v>
      </c>
      <c r="B33" s="110"/>
      <c r="C33" s="111"/>
      <c r="D33" s="112"/>
      <c r="E33" s="8" t="s">
        <v>4</v>
      </c>
      <c r="F33" s="113" t="str">
        <f>F4&amp;""</f>
        <v/>
      </c>
      <c r="G33" s="114"/>
      <c r="H33" s="109" t="s">
        <v>3</v>
      </c>
      <c r="I33" s="110"/>
      <c r="J33" s="111"/>
      <c r="K33" s="112"/>
      <c r="L33" s="8" t="s">
        <v>4</v>
      </c>
      <c r="M33" s="113" t="str">
        <f>M4&amp;""</f>
        <v/>
      </c>
      <c r="N33" s="114"/>
    </row>
    <row r="34" spans="1:14" ht="30" customHeight="1" thickBot="1">
      <c r="A34" s="123" t="s">
        <v>5</v>
      </c>
      <c r="B34" s="124"/>
      <c r="C34" s="119" t="e">
        <f>C5&amp;""</f>
        <v>#N/A</v>
      </c>
      <c r="D34" s="120"/>
      <c r="E34" s="9" t="s">
        <v>6</v>
      </c>
      <c r="F34" s="121" t="e">
        <f>F5&amp;""</f>
        <v>#N/A</v>
      </c>
      <c r="G34" s="122"/>
      <c r="H34" s="123" t="s">
        <v>5</v>
      </c>
      <c r="I34" s="124"/>
      <c r="J34" s="119" t="e">
        <f>C34</f>
        <v>#N/A</v>
      </c>
      <c r="K34" s="120"/>
      <c r="L34" s="9" t="s">
        <v>6</v>
      </c>
      <c r="M34" s="121" t="e">
        <f>F34</f>
        <v>#N/A</v>
      </c>
      <c r="N34" s="122"/>
    </row>
    <row r="35" spans="1:14" s="7" customFormat="1" ht="21" customHeight="1" thickBot="1"/>
    <row r="36" spans="1:14" s="7" customFormat="1" ht="30" customHeight="1">
      <c r="A36" s="10" t="s">
        <v>26</v>
      </c>
      <c r="B36" s="11" t="s">
        <v>12</v>
      </c>
      <c r="C36" s="12" t="s">
        <v>48</v>
      </c>
      <c r="D36" s="12" t="s">
        <v>8</v>
      </c>
      <c r="E36" s="12" t="s">
        <v>49</v>
      </c>
      <c r="F36" s="12" t="s">
        <v>125</v>
      </c>
      <c r="G36" s="13" t="s">
        <v>9</v>
      </c>
      <c r="H36" s="10" t="s">
        <v>26</v>
      </c>
      <c r="I36" s="11" t="s">
        <v>12</v>
      </c>
      <c r="J36" s="12" t="s">
        <v>48</v>
      </c>
      <c r="K36" s="12" t="s">
        <v>8</v>
      </c>
      <c r="L36" s="12" t="s">
        <v>49</v>
      </c>
      <c r="M36" s="12" t="s">
        <v>125</v>
      </c>
      <c r="N36" s="13" t="s">
        <v>9</v>
      </c>
    </row>
    <row r="37" spans="1:14" ht="30" customHeight="1">
      <c r="A37" s="117">
        <v>11</v>
      </c>
      <c r="B37" s="14" t="s">
        <v>14</v>
      </c>
      <c r="C37" s="2"/>
      <c r="D37" s="5"/>
      <c r="E37" s="5" t="str">
        <f>IF(C37="","",INDEX(data!$A$2:$E$23,MATCH('1部ダブルス'!$C$33,data!$B$2:$B$23,0),5))</f>
        <v/>
      </c>
      <c r="F37" s="6"/>
      <c r="G37" s="3"/>
      <c r="H37" s="117">
        <v>11</v>
      </c>
      <c r="I37" s="14" t="s">
        <v>18</v>
      </c>
      <c r="J37" s="2"/>
      <c r="K37" s="5"/>
      <c r="L37" s="5" t="str">
        <f>IF(J37="","",INDEX(data!$A$2:$E$23,MATCH('1部ダブルス'!$C$33,data!$B$2:$B$23,0),5))</f>
        <v/>
      </c>
      <c r="M37" s="6"/>
      <c r="N37" s="3"/>
    </row>
    <row r="38" spans="1:14" ht="30" customHeight="1">
      <c r="A38" s="118"/>
      <c r="B38" s="14" t="s">
        <v>14</v>
      </c>
      <c r="C38" s="2"/>
      <c r="D38" s="5"/>
      <c r="E38" s="5" t="str">
        <f>IF(C38="","",INDEX(data!$A$2:$E$23,MATCH('1部ダブルス'!$C$33,data!$B$2:$B$23,0),5))</f>
        <v/>
      </c>
      <c r="F38" s="55"/>
      <c r="G38" s="3"/>
      <c r="H38" s="118"/>
      <c r="I38" s="14" t="s">
        <v>18</v>
      </c>
      <c r="J38" s="2"/>
      <c r="K38" s="5"/>
      <c r="L38" s="5" t="str">
        <f>IF(J38="","",INDEX(data!$A$2:$E$23,MATCH('1部ダブルス'!$C$33,data!$B$2:$B$23,0),5))</f>
        <v/>
      </c>
      <c r="M38" s="55"/>
      <c r="N38" s="3"/>
    </row>
    <row r="39" spans="1:14" ht="30" customHeight="1">
      <c r="A39" s="117">
        <v>12</v>
      </c>
      <c r="B39" s="14" t="s">
        <v>14</v>
      </c>
      <c r="C39" s="2"/>
      <c r="D39" s="5"/>
      <c r="E39" s="5" t="str">
        <f>IF(C39="","",INDEX(data!$A$2:$E$23,MATCH('1部ダブルス'!$C$33,data!$B$2:$B$23,0),5))</f>
        <v/>
      </c>
      <c r="F39" s="55"/>
      <c r="G39" s="3"/>
      <c r="H39" s="117">
        <v>12</v>
      </c>
      <c r="I39" s="14" t="s">
        <v>18</v>
      </c>
      <c r="J39" s="2"/>
      <c r="K39" s="5"/>
      <c r="L39" s="5" t="str">
        <f>IF(J39="","",INDEX(data!$A$2:$E$23,MATCH('1部ダブルス'!$C$33,data!$B$2:$B$23,0),5))</f>
        <v/>
      </c>
      <c r="M39" s="55"/>
      <c r="N39" s="3"/>
    </row>
    <row r="40" spans="1:14" ht="30" customHeight="1">
      <c r="A40" s="118"/>
      <c r="B40" s="14" t="s">
        <v>14</v>
      </c>
      <c r="C40" s="2"/>
      <c r="D40" s="5"/>
      <c r="E40" s="5" t="str">
        <f>IF(C40="","",INDEX(data!$A$2:$E$23,MATCH('1部ダブルス'!$C$33,data!$B$2:$B$23,0),5))</f>
        <v/>
      </c>
      <c r="F40" s="55"/>
      <c r="G40" s="3"/>
      <c r="H40" s="118"/>
      <c r="I40" s="14" t="s">
        <v>18</v>
      </c>
      <c r="J40" s="2"/>
      <c r="K40" s="5"/>
      <c r="L40" s="5" t="str">
        <f>IF(J40="","",INDEX(data!$A$2:$E$23,MATCH('1部ダブルス'!$C$33,data!$B$2:$B$23,0),5))</f>
        <v/>
      </c>
      <c r="M40" s="55"/>
      <c r="N40" s="3"/>
    </row>
    <row r="41" spans="1:14" ht="30" customHeight="1">
      <c r="A41" s="117">
        <v>13</v>
      </c>
      <c r="B41" s="14" t="s">
        <v>14</v>
      </c>
      <c r="C41" s="2"/>
      <c r="D41" s="5"/>
      <c r="E41" s="5" t="str">
        <f>IF(C41="","",INDEX(data!$A$2:$E$23,MATCH('1部ダブルス'!$C$33,data!$B$2:$B$23,0),5))</f>
        <v/>
      </c>
      <c r="F41" s="2"/>
      <c r="G41" s="3"/>
      <c r="H41" s="117">
        <v>13</v>
      </c>
      <c r="I41" s="14" t="s">
        <v>18</v>
      </c>
      <c r="J41" s="2"/>
      <c r="K41" s="5"/>
      <c r="L41" s="5" t="str">
        <f>IF(J41="","",INDEX(data!$A$2:$E$23,MATCH('1部ダブルス'!$C$33,data!$B$2:$B$23,0),5))</f>
        <v/>
      </c>
      <c r="M41" s="2"/>
      <c r="N41" s="3"/>
    </row>
    <row r="42" spans="1:14" ht="30" customHeight="1">
      <c r="A42" s="118"/>
      <c r="B42" s="14" t="s">
        <v>14</v>
      </c>
      <c r="C42" s="2"/>
      <c r="D42" s="5"/>
      <c r="E42" s="5" t="str">
        <f>IF(C42="","",INDEX(data!$A$2:$E$23,MATCH('1部ダブルス'!$C$33,data!$B$2:$B$23,0),5))</f>
        <v/>
      </c>
      <c r="F42" s="55"/>
      <c r="G42" s="3"/>
      <c r="H42" s="118"/>
      <c r="I42" s="14" t="s">
        <v>18</v>
      </c>
      <c r="J42" s="2"/>
      <c r="K42" s="5"/>
      <c r="L42" s="5" t="str">
        <f>IF(J42="","",INDEX(data!$A$2:$E$23,MATCH('1部ダブルス'!$C$33,data!$B$2:$B$23,0),5))</f>
        <v/>
      </c>
      <c r="M42" s="55"/>
      <c r="N42" s="3"/>
    </row>
    <row r="43" spans="1:14" ht="30" customHeight="1">
      <c r="A43" s="117">
        <v>14</v>
      </c>
      <c r="B43" s="14" t="s">
        <v>14</v>
      </c>
      <c r="C43" s="2"/>
      <c r="D43" s="5"/>
      <c r="E43" s="5" t="str">
        <f>IF(C43="","",INDEX(data!$A$2:$E$23,MATCH('1部ダブルス'!$C$33,data!$B$2:$B$23,0),5))</f>
        <v/>
      </c>
      <c r="F43" s="56"/>
      <c r="G43" s="3"/>
      <c r="H43" s="117">
        <v>14</v>
      </c>
      <c r="I43" s="14" t="s">
        <v>18</v>
      </c>
      <c r="J43" s="2"/>
      <c r="K43" s="5"/>
      <c r="L43" s="5" t="str">
        <f>IF(J43="","",INDEX(data!$A$2:$E$23,MATCH('1部ダブルス'!$C$33,data!$B$2:$B$23,0),5))</f>
        <v/>
      </c>
      <c r="M43" s="56"/>
      <c r="N43" s="3"/>
    </row>
    <row r="44" spans="1:14" ht="30" customHeight="1">
      <c r="A44" s="118"/>
      <c r="B44" s="14" t="s">
        <v>14</v>
      </c>
      <c r="C44" s="2"/>
      <c r="D44" s="5"/>
      <c r="E44" s="5" t="str">
        <f>IF(C44="","",INDEX(data!$A$2:$E$23,MATCH('1部ダブルス'!$C$33,data!$B$2:$B$23,0),5))</f>
        <v/>
      </c>
      <c r="F44" s="55"/>
      <c r="G44" s="3"/>
      <c r="H44" s="118"/>
      <c r="I44" s="14" t="s">
        <v>18</v>
      </c>
      <c r="J44" s="2"/>
      <c r="K44" s="5"/>
      <c r="L44" s="5" t="str">
        <f>IF(J44="","",INDEX(data!$A$2:$E$23,MATCH('1部ダブルス'!$C$33,data!$B$2:$B$23,0),5))</f>
        <v/>
      </c>
      <c r="M44" s="55"/>
      <c r="N44" s="3"/>
    </row>
    <row r="45" spans="1:14" ht="30" customHeight="1">
      <c r="A45" s="117">
        <v>15</v>
      </c>
      <c r="B45" s="14" t="s">
        <v>14</v>
      </c>
      <c r="C45" s="2"/>
      <c r="D45" s="5"/>
      <c r="E45" s="5" t="str">
        <f>IF(C45="","",INDEX(data!$A$2:$E$23,MATCH('1部ダブルス'!$C$33,data!$B$2:$B$23,0),5))</f>
        <v/>
      </c>
      <c r="F45" s="2"/>
      <c r="G45" s="3"/>
      <c r="H45" s="117">
        <v>15</v>
      </c>
      <c r="I45" s="14" t="s">
        <v>18</v>
      </c>
      <c r="J45" s="2"/>
      <c r="K45" s="5"/>
      <c r="L45" s="5" t="str">
        <f>IF(J45="","",INDEX(data!$A$2:$E$23,MATCH('1部ダブルス'!$C$33,data!$B$2:$B$23,0),5))</f>
        <v/>
      </c>
      <c r="M45" s="2"/>
      <c r="N45" s="3"/>
    </row>
    <row r="46" spans="1:14" ht="30" customHeight="1">
      <c r="A46" s="118"/>
      <c r="B46" s="14" t="s">
        <v>14</v>
      </c>
      <c r="C46" s="2"/>
      <c r="D46" s="5"/>
      <c r="E46" s="5" t="str">
        <f>IF(C46="","",INDEX(data!$A$2:$E$23,MATCH('1部ダブルス'!$C$33,data!$B$2:$B$23,0),5))</f>
        <v/>
      </c>
      <c r="F46" s="2"/>
      <c r="G46" s="3"/>
      <c r="H46" s="118"/>
      <c r="I46" s="14" t="s">
        <v>18</v>
      </c>
      <c r="J46" s="2"/>
      <c r="K46" s="5"/>
      <c r="L46" s="5" t="str">
        <f>IF(J46="","",INDEX(data!$A$2:$E$23,MATCH('1部ダブルス'!$C$33,data!$B$2:$B$23,0),5))</f>
        <v/>
      </c>
      <c r="M46" s="2"/>
      <c r="N46" s="3"/>
    </row>
    <row r="47" spans="1:14" ht="30" customHeight="1">
      <c r="A47" s="117">
        <v>16</v>
      </c>
      <c r="B47" s="14" t="s">
        <v>14</v>
      </c>
      <c r="C47" s="2"/>
      <c r="D47" s="5"/>
      <c r="E47" s="5" t="str">
        <f>IF(C47="","",INDEX(data!$A$2:$E$23,MATCH('1部ダブルス'!$C$33,data!$B$2:$B$23,0),5))</f>
        <v/>
      </c>
      <c r="F47" s="6"/>
      <c r="G47" s="3"/>
      <c r="H47" s="117">
        <v>16</v>
      </c>
      <c r="I47" s="14" t="s">
        <v>18</v>
      </c>
      <c r="J47" s="2"/>
      <c r="K47" s="5"/>
      <c r="L47" s="5" t="str">
        <f>IF(J47="","",INDEX(data!$A$2:$E$23,MATCH('1部ダブルス'!$C$33,data!$B$2:$B$23,0),5))</f>
        <v/>
      </c>
      <c r="M47" s="6"/>
      <c r="N47" s="3"/>
    </row>
    <row r="48" spans="1:14" ht="30" customHeight="1">
      <c r="A48" s="118"/>
      <c r="B48" s="14" t="s">
        <v>14</v>
      </c>
      <c r="C48" s="2"/>
      <c r="D48" s="5"/>
      <c r="E48" s="5" t="str">
        <f>IF(C48="","",INDEX(data!$A$2:$E$23,MATCH('1部ダブルス'!$C$33,data!$B$2:$B$23,0),5))</f>
        <v/>
      </c>
      <c r="F48" s="6"/>
      <c r="G48" s="3"/>
      <c r="H48" s="118"/>
      <c r="I48" s="14" t="s">
        <v>18</v>
      </c>
      <c r="J48" s="2"/>
      <c r="K48" s="5"/>
      <c r="L48" s="5" t="str">
        <f>IF(J48="","",INDEX(data!$A$2:$E$23,MATCH('1部ダブルス'!$C$33,data!$B$2:$B$23,0),5))</f>
        <v/>
      </c>
      <c r="M48" s="6"/>
      <c r="N48" s="3"/>
    </row>
    <row r="49" spans="1:14" ht="30" customHeight="1">
      <c r="A49" s="117">
        <v>17</v>
      </c>
      <c r="B49" s="14" t="s">
        <v>14</v>
      </c>
      <c r="C49" s="2"/>
      <c r="D49" s="5"/>
      <c r="E49" s="5" t="str">
        <f>IF(C49="","",INDEX(data!$A$2:$E$23,MATCH('1部ダブルス'!$C$33,data!$B$2:$B$23,0),5))</f>
        <v/>
      </c>
      <c r="F49" s="6"/>
      <c r="G49" s="3"/>
      <c r="H49" s="117">
        <v>17</v>
      </c>
      <c r="I49" s="14" t="s">
        <v>18</v>
      </c>
      <c r="J49" s="2"/>
      <c r="K49" s="5"/>
      <c r="L49" s="5" t="str">
        <f>IF(J49="","",INDEX(data!$A$2:$E$23,MATCH('1部ダブルス'!$C$33,data!$B$2:$B$23,0),5))</f>
        <v/>
      </c>
      <c r="M49" s="6"/>
      <c r="N49" s="3"/>
    </row>
    <row r="50" spans="1:14" ht="30" customHeight="1">
      <c r="A50" s="118"/>
      <c r="B50" s="14" t="s">
        <v>14</v>
      </c>
      <c r="C50" s="2"/>
      <c r="D50" s="5"/>
      <c r="E50" s="5" t="str">
        <f>IF(C50="","",INDEX(data!$A$2:$E$23,MATCH('1部ダブルス'!$C$33,data!$B$2:$B$23,0),5))</f>
        <v/>
      </c>
      <c r="F50" s="6"/>
      <c r="G50" s="3"/>
      <c r="H50" s="118"/>
      <c r="I50" s="14" t="s">
        <v>18</v>
      </c>
      <c r="J50" s="2"/>
      <c r="K50" s="5"/>
      <c r="L50" s="5" t="str">
        <f>IF(J50="","",INDEX(data!$A$2:$E$23,MATCH('1部ダブルス'!$C$33,data!$B$2:$B$23,0),5))</f>
        <v/>
      </c>
      <c r="M50" s="6"/>
      <c r="N50" s="3"/>
    </row>
    <row r="51" spans="1:14" ht="30" customHeight="1">
      <c r="A51" s="117">
        <v>18</v>
      </c>
      <c r="B51" s="14" t="s">
        <v>14</v>
      </c>
      <c r="C51" s="2"/>
      <c r="D51" s="5"/>
      <c r="E51" s="5" t="str">
        <f>IF(C51="","",INDEX(data!$A$2:$E$23,MATCH('1部ダブルス'!$C$33,data!$B$2:$B$23,0),5))</f>
        <v/>
      </c>
      <c r="F51" s="6"/>
      <c r="G51" s="3"/>
      <c r="H51" s="117">
        <v>18</v>
      </c>
      <c r="I51" s="14" t="s">
        <v>18</v>
      </c>
      <c r="J51" s="2"/>
      <c r="K51" s="5"/>
      <c r="L51" s="5" t="str">
        <f>IF(J51="","",INDEX(data!$A$2:$E$23,MATCH('1部ダブルス'!$C$33,data!$B$2:$B$23,0),5))</f>
        <v/>
      </c>
      <c r="M51" s="6"/>
      <c r="N51" s="3"/>
    </row>
    <row r="52" spans="1:14" ht="30" customHeight="1">
      <c r="A52" s="118"/>
      <c r="B52" s="14" t="s">
        <v>14</v>
      </c>
      <c r="C52" s="2"/>
      <c r="D52" s="5"/>
      <c r="E52" s="5" t="str">
        <f>IF(C52="","",INDEX(data!$A$2:$E$23,MATCH('1部ダブルス'!$C$33,data!$B$2:$B$23,0),5))</f>
        <v/>
      </c>
      <c r="F52" s="6"/>
      <c r="G52" s="3"/>
      <c r="H52" s="118"/>
      <c r="I52" s="14" t="s">
        <v>18</v>
      </c>
      <c r="J52" s="2"/>
      <c r="K52" s="5"/>
      <c r="L52" s="5" t="str">
        <f>IF(J52="","",INDEX(data!$A$2:$E$23,MATCH('1部ダブルス'!$C$33,data!$B$2:$B$23,0),5))</f>
        <v/>
      </c>
      <c r="M52" s="6"/>
      <c r="N52" s="3"/>
    </row>
    <row r="53" spans="1:14" ht="30" customHeight="1">
      <c r="A53" s="117">
        <v>19</v>
      </c>
      <c r="B53" s="14" t="s">
        <v>14</v>
      </c>
      <c r="C53" s="2"/>
      <c r="D53" s="5"/>
      <c r="E53" s="5" t="str">
        <f>IF(C53="","",INDEX(data!$A$2:$E$23,MATCH('1部ダブルス'!$C$33,data!$B$2:$B$23,0),5))</f>
        <v/>
      </c>
      <c r="F53" s="6"/>
      <c r="G53" s="3"/>
      <c r="H53" s="117">
        <v>19</v>
      </c>
      <c r="I53" s="14" t="s">
        <v>18</v>
      </c>
      <c r="J53" s="2"/>
      <c r="K53" s="5"/>
      <c r="L53" s="5" t="str">
        <f>IF(J53="","",INDEX(data!$A$2:$E$23,MATCH('1部ダブルス'!$C$33,data!$B$2:$B$23,0),5))</f>
        <v/>
      </c>
      <c r="M53" s="6"/>
      <c r="N53" s="3"/>
    </row>
    <row r="54" spans="1:14" ht="30" customHeight="1">
      <c r="A54" s="118"/>
      <c r="B54" s="14" t="s">
        <v>14</v>
      </c>
      <c r="C54" s="2"/>
      <c r="D54" s="5"/>
      <c r="E54" s="5" t="str">
        <f>IF(C54="","",INDEX(data!$A$2:$E$23,MATCH('1部ダブルス'!$C$33,data!$B$2:$B$23,0),5))</f>
        <v/>
      </c>
      <c r="F54" s="55"/>
      <c r="G54" s="3"/>
      <c r="H54" s="118"/>
      <c r="I54" s="14" t="s">
        <v>18</v>
      </c>
      <c r="J54" s="2"/>
      <c r="K54" s="5"/>
      <c r="L54" s="5" t="str">
        <f>IF(J54="","",INDEX(data!$A$2:$E$23,MATCH('1部ダブルス'!$C$33,data!$B$2:$B$23,0),5))</f>
        <v/>
      </c>
      <c r="M54" s="55"/>
      <c r="N54" s="3"/>
    </row>
    <row r="55" spans="1:14" ht="30" customHeight="1">
      <c r="A55" s="117">
        <v>20</v>
      </c>
      <c r="B55" s="14" t="s">
        <v>14</v>
      </c>
      <c r="C55" s="2"/>
      <c r="D55" s="5"/>
      <c r="E55" s="5" t="str">
        <f>IF(C55="","",INDEX(data!$A$2:$E$23,MATCH('1部ダブルス'!$C$33,data!$B$2:$B$23,0),5))</f>
        <v/>
      </c>
      <c r="F55" s="2"/>
      <c r="G55" s="3"/>
      <c r="H55" s="117">
        <v>20</v>
      </c>
      <c r="I55" s="14" t="s">
        <v>18</v>
      </c>
      <c r="J55" s="2"/>
      <c r="K55" s="5"/>
      <c r="L55" s="5" t="str">
        <f>IF(J55="","",INDEX(data!$A$2:$E$23,MATCH('1部ダブルス'!$C$33,data!$B$2:$B$23,0),5))</f>
        <v/>
      </c>
      <c r="M55" s="2"/>
      <c r="N55" s="3"/>
    </row>
    <row r="56" spans="1:14" ht="30" customHeight="1" thickBot="1">
      <c r="A56" s="125"/>
      <c r="B56" s="19" t="s">
        <v>14</v>
      </c>
      <c r="C56" s="16"/>
      <c r="D56" s="17"/>
      <c r="E56" s="17" t="str">
        <f>IF(C56="","",INDEX(data!$A$2:$E$23,MATCH('1部ダブルス'!$C$33,data!$B$2:$B$23,0),5))</f>
        <v/>
      </c>
      <c r="F56" s="42"/>
      <c r="G56" s="18"/>
      <c r="H56" s="125"/>
      <c r="I56" s="19" t="s">
        <v>18</v>
      </c>
      <c r="J56" s="16"/>
      <c r="K56" s="17"/>
      <c r="L56" s="17" t="str">
        <f>IF(J56="","",INDEX(data!$A$2:$E$23,MATCH('1部ダブルス'!$C$33,data!$B$2:$B$23,0),5))</f>
        <v/>
      </c>
      <c r="M56" s="42"/>
      <c r="N56" s="18"/>
    </row>
    <row r="57" spans="1:14" s="7" customFormat="1" ht="21" customHeight="1">
      <c r="A57" s="7" t="s">
        <v>10</v>
      </c>
      <c r="H57" s="7" t="s">
        <v>10</v>
      </c>
    </row>
    <row r="58" spans="1:14" s="7" customFormat="1" ht="21" customHeight="1">
      <c r="A58" s="7" t="s">
        <v>11</v>
      </c>
      <c r="H58" s="7" t="s">
        <v>11</v>
      </c>
    </row>
  </sheetData>
  <sheetProtection sheet="1" objects="1" scenarios="1"/>
  <mergeCells count="76">
    <mergeCell ref="A1:G1"/>
    <mergeCell ref="H1:N1"/>
    <mergeCell ref="A3:B3"/>
    <mergeCell ref="C3:G3"/>
    <mergeCell ref="H3:I3"/>
    <mergeCell ref="J3:N3"/>
    <mergeCell ref="M5:N5"/>
    <mergeCell ref="A4:B4"/>
    <mergeCell ref="C4:D4"/>
    <mergeCell ref="F4:G4"/>
    <mergeCell ref="H4:I4"/>
    <mergeCell ref="J4:K4"/>
    <mergeCell ref="M4:N4"/>
    <mergeCell ref="A5:B5"/>
    <mergeCell ref="C5:D5"/>
    <mergeCell ref="F5:G5"/>
    <mergeCell ref="H5:I5"/>
    <mergeCell ref="J5:K5"/>
    <mergeCell ref="A8:A9"/>
    <mergeCell ref="H8:H9"/>
    <mergeCell ref="A10:A11"/>
    <mergeCell ref="H10:H11"/>
    <mergeCell ref="A12:A13"/>
    <mergeCell ref="H12:H13"/>
    <mergeCell ref="A14:A15"/>
    <mergeCell ref="H14:H15"/>
    <mergeCell ref="A16:A17"/>
    <mergeCell ref="H16:H17"/>
    <mergeCell ref="A18:A19"/>
    <mergeCell ref="H18:H19"/>
    <mergeCell ref="A20:A21"/>
    <mergeCell ref="H20:H21"/>
    <mergeCell ref="A22:A23"/>
    <mergeCell ref="H22:H23"/>
    <mergeCell ref="A24:A25"/>
    <mergeCell ref="H24:H25"/>
    <mergeCell ref="A26:A27"/>
    <mergeCell ref="H26:H27"/>
    <mergeCell ref="A30:G30"/>
    <mergeCell ref="H30:N30"/>
    <mergeCell ref="A32:B32"/>
    <mergeCell ref="C32:G32"/>
    <mergeCell ref="H32:I32"/>
    <mergeCell ref="J32:N32"/>
    <mergeCell ref="M34:N34"/>
    <mergeCell ref="A33:B33"/>
    <mergeCell ref="C33:D33"/>
    <mergeCell ref="F33:G33"/>
    <mergeCell ref="H33:I33"/>
    <mergeCell ref="J33:K33"/>
    <mergeCell ref="M33:N33"/>
    <mergeCell ref="A34:B34"/>
    <mergeCell ref="C34:D34"/>
    <mergeCell ref="F34:G34"/>
    <mergeCell ref="H34:I34"/>
    <mergeCell ref="J34:K34"/>
    <mergeCell ref="A37:A38"/>
    <mergeCell ref="H37:H38"/>
    <mergeCell ref="A39:A40"/>
    <mergeCell ref="H39:H40"/>
    <mergeCell ref="A41:A42"/>
    <mergeCell ref="H41:H42"/>
    <mergeCell ref="A43:A44"/>
    <mergeCell ref="H43:H44"/>
    <mergeCell ref="A45:A46"/>
    <mergeCell ref="H45:H46"/>
    <mergeCell ref="A47:A48"/>
    <mergeCell ref="H47:H48"/>
    <mergeCell ref="A55:A56"/>
    <mergeCell ref="H55:H56"/>
    <mergeCell ref="A49:A50"/>
    <mergeCell ref="H49:H50"/>
    <mergeCell ref="A51:A52"/>
    <mergeCell ref="H51:H52"/>
    <mergeCell ref="A53:A54"/>
    <mergeCell ref="H53:H54"/>
  </mergeCells>
  <phoneticPr fontId="17"/>
  <dataValidations count="2">
    <dataValidation imeMode="hiragana" allowBlank="1" showInputMessage="1" showErrorMessage="1" sqref="D8:D27 D37:D56 K37:K56 K8:K27" xr:uid="{00000000-0002-0000-0200-000000000000}"/>
    <dataValidation imeMode="halfAlpha" allowBlank="1" showInputMessage="1" showErrorMessage="1" sqref="F8:G27 M8:N27 F37:G56 M37:N56" xr:uid="{00000000-0002-0000-0200-000001000000}"/>
  </dataValidations>
  <printOptions horizontalCentered="1" verticalCentered="1"/>
  <pageMargins left="0.78740157480314965" right="0.78740157480314965" top="0.59055118110236227" bottom="0.59055118110236227" header="0.31496062992125984" footer="0.31496062992125984"/>
  <pageSetup paperSize="9" orientation="portrait" horizontalDpi="1200" verticalDpi="1200" r:id="rId1"/>
  <colBreaks count="1" manualBreakCount="1">
    <brk id="7"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data!$B$2:$B$23</xm:f>
          </x14:formula1>
          <xm:sqref>C4:D4 J4:K4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8"/>
  <sheetViews>
    <sheetView view="pageBreakPreview" zoomScaleNormal="100" zoomScaleSheetLayoutView="100" workbookViewId="0">
      <selection activeCell="M8" sqref="M8:N10"/>
    </sheetView>
  </sheetViews>
  <sheetFormatPr defaultColWidth="9" defaultRowHeight="21" customHeight="1"/>
  <cols>
    <col min="1" max="2" width="5.6640625" style="1" customWidth="1"/>
    <col min="3" max="3" width="18.77734375" style="1" customWidth="1"/>
    <col min="4" max="4" width="18.33203125" style="1" bestFit="1" customWidth="1"/>
    <col min="5" max="5" width="13.88671875" style="1" bestFit="1" customWidth="1"/>
    <col min="6" max="6" width="12.44140625" style="1" customWidth="1"/>
    <col min="7" max="7" width="6.6640625" style="1" customWidth="1"/>
    <col min="8" max="9" width="5.6640625" style="1" customWidth="1"/>
    <col min="10" max="10" width="18.77734375" style="1" customWidth="1"/>
    <col min="11" max="11" width="18.33203125" style="1" bestFit="1" customWidth="1"/>
    <col min="12" max="13" width="12.6640625" style="1" customWidth="1"/>
    <col min="14" max="14" width="6.6640625" style="1" customWidth="1"/>
    <col min="15" max="16384" width="9" style="1"/>
  </cols>
  <sheetData>
    <row r="1" spans="1:14" s="7" customFormat="1" ht="30" customHeight="1">
      <c r="A1" s="105" t="s">
        <v>147</v>
      </c>
      <c r="B1" s="105"/>
      <c r="C1" s="105"/>
      <c r="D1" s="105"/>
      <c r="E1" s="105"/>
      <c r="F1" s="105"/>
      <c r="G1" s="105"/>
      <c r="H1" s="105" t="s">
        <v>19</v>
      </c>
      <c r="I1" s="105"/>
      <c r="J1" s="105"/>
      <c r="K1" s="105"/>
      <c r="L1" s="105"/>
      <c r="M1" s="105"/>
      <c r="N1" s="105"/>
    </row>
    <row r="2" spans="1:14" s="7" customFormat="1" ht="18.75" customHeight="1" thickBot="1"/>
    <row r="3" spans="1:14" s="7" customFormat="1" ht="30" customHeight="1">
      <c r="A3" s="115" t="s">
        <v>2</v>
      </c>
      <c r="B3" s="116"/>
      <c r="C3" s="106" t="str">
        <f>表紙!C13&amp;" "&amp;表紙!F13</f>
        <v xml:space="preserve">令和７年度　全十勝高校新人バドミントン選手権大会　兼　
第５８回北海道高等学校新人バドミントン大会北北海道大会十勝地区予選会 </v>
      </c>
      <c r="D3" s="107"/>
      <c r="E3" s="107"/>
      <c r="F3" s="107"/>
      <c r="G3" s="108"/>
      <c r="H3" s="115" t="s">
        <v>2</v>
      </c>
      <c r="I3" s="116"/>
      <c r="J3" s="106" t="str">
        <f>C3</f>
        <v xml:space="preserve">令和７年度　全十勝高校新人バドミントン選手権大会　兼　
第５８回北海道高等学校新人バドミントン大会北北海道大会十勝地区予選会 </v>
      </c>
      <c r="K3" s="107"/>
      <c r="L3" s="107"/>
      <c r="M3" s="107"/>
      <c r="N3" s="108"/>
    </row>
    <row r="4" spans="1:14" ht="30" customHeight="1">
      <c r="A4" s="109" t="s">
        <v>3</v>
      </c>
      <c r="B4" s="110"/>
      <c r="C4" s="111"/>
      <c r="D4" s="112"/>
      <c r="E4" s="8" t="s">
        <v>4</v>
      </c>
      <c r="F4" s="113"/>
      <c r="G4" s="114"/>
      <c r="H4" s="109" t="s">
        <v>3</v>
      </c>
      <c r="I4" s="110"/>
      <c r="J4" s="111"/>
      <c r="K4" s="112"/>
      <c r="L4" s="8" t="s">
        <v>4</v>
      </c>
      <c r="M4" s="113"/>
      <c r="N4" s="114"/>
    </row>
    <row r="5" spans="1:14" ht="30" customHeight="1" thickBot="1">
      <c r="A5" s="123" t="s">
        <v>5</v>
      </c>
      <c r="B5" s="124"/>
      <c r="C5" s="119" t="e">
        <f>INDEX(data!$A$2:$D$23,MATCH($C$4,data!$B$2:$B$23,0),3)</f>
        <v>#N/A</v>
      </c>
      <c r="D5" s="120"/>
      <c r="E5" s="9" t="s">
        <v>6</v>
      </c>
      <c r="F5" s="121" t="e">
        <f>INDEX(data!$A$2:$D$23,MATCH($C$4,data!$B$2:$B$23,0),4)</f>
        <v>#N/A</v>
      </c>
      <c r="G5" s="122"/>
      <c r="H5" s="123" t="s">
        <v>5</v>
      </c>
      <c r="I5" s="124"/>
      <c r="J5" s="119" t="e">
        <f>INDEX(data!$A$2:$D$23,MATCH($C$4,data!$B$2:$B$23,0),3)</f>
        <v>#N/A</v>
      </c>
      <c r="K5" s="120"/>
      <c r="L5" s="9" t="s">
        <v>6</v>
      </c>
      <c r="M5" s="121" t="e">
        <f>INDEX(data!$A$2:$D$23,MATCH($J$4,data!$B$2:$B$23,0),4)</f>
        <v>#N/A</v>
      </c>
      <c r="N5" s="122"/>
    </row>
    <row r="6" spans="1:14" s="7" customFormat="1" ht="21" customHeight="1" thickBot="1"/>
    <row r="7" spans="1:14" s="7" customFormat="1" ht="30" customHeight="1">
      <c r="A7" s="10" t="s">
        <v>7</v>
      </c>
      <c r="B7" s="11" t="s">
        <v>12</v>
      </c>
      <c r="C7" s="12" t="s">
        <v>48</v>
      </c>
      <c r="D7" s="12" t="s">
        <v>8</v>
      </c>
      <c r="E7" s="12" t="s">
        <v>49</v>
      </c>
      <c r="F7" s="12" t="s">
        <v>125</v>
      </c>
      <c r="G7" s="13" t="s">
        <v>9</v>
      </c>
      <c r="H7" s="10" t="s">
        <v>7</v>
      </c>
      <c r="I7" s="11" t="s">
        <v>12</v>
      </c>
      <c r="J7" s="12" t="s">
        <v>48</v>
      </c>
      <c r="K7" s="12" t="s">
        <v>8</v>
      </c>
      <c r="L7" s="12" t="s">
        <v>49</v>
      </c>
      <c r="M7" s="12" t="s">
        <v>125</v>
      </c>
      <c r="N7" s="13" t="s">
        <v>9</v>
      </c>
    </row>
    <row r="8" spans="1:14" ht="30" customHeight="1">
      <c r="A8" s="41">
        <v>1</v>
      </c>
      <c r="B8" s="14" t="s">
        <v>20</v>
      </c>
      <c r="C8" s="2"/>
      <c r="D8" s="5"/>
      <c r="E8" s="5" t="str">
        <f>IF(C8="","",INDEX([1]data!$A$2:$E$23,MATCH('[1]1部シングルス'!$C$4,[1]data!$B$2:$B$23,0),5))</f>
        <v/>
      </c>
      <c r="F8" s="6"/>
      <c r="G8" s="3"/>
      <c r="H8" s="41">
        <v>1</v>
      </c>
      <c r="I8" s="14" t="s">
        <v>21</v>
      </c>
      <c r="J8" s="2"/>
      <c r="K8" s="5"/>
      <c r="L8" s="5" t="str">
        <f>IF(J8="","",INDEX([1]data!$A$2:$E$23,MATCH('[1]1部シングルス'!$J$4,[1]data!$B$2:$B$23,0),5))</f>
        <v/>
      </c>
      <c r="M8" s="6"/>
      <c r="N8" s="3"/>
    </row>
    <row r="9" spans="1:14" ht="30" customHeight="1">
      <c r="A9" s="41">
        <v>2</v>
      </c>
      <c r="B9" s="14" t="s">
        <v>20</v>
      </c>
      <c r="C9" s="2"/>
      <c r="D9" s="5"/>
      <c r="E9" s="5" t="str">
        <f>IF(C9="","",INDEX([1]data!$A$2:$E$23,MATCH('[1]1部シングルス'!$C$4,[1]data!$B$2:$B$23,0),5))</f>
        <v/>
      </c>
      <c r="F9" s="55"/>
      <c r="G9" s="3"/>
      <c r="H9" s="41">
        <v>2</v>
      </c>
      <c r="I9" s="14" t="s">
        <v>21</v>
      </c>
      <c r="J9" s="2"/>
      <c r="K9" s="5"/>
      <c r="L9" s="5" t="str">
        <f>IF(J9="","",INDEX([1]data!$A$2:$E$23,MATCH('[1]1部シングルス'!$J$4,[1]data!$B$2:$B$23,0),5))</f>
        <v/>
      </c>
      <c r="M9" s="55"/>
      <c r="N9" s="3"/>
    </row>
    <row r="10" spans="1:14" ht="30" customHeight="1">
      <c r="A10" s="41">
        <v>3</v>
      </c>
      <c r="B10" s="14" t="s">
        <v>20</v>
      </c>
      <c r="C10" s="2"/>
      <c r="D10" s="5"/>
      <c r="E10" s="5" t="str">
        <f>IF(C10="","",INDEX([1]data!$A$2:$E$23,MATCH('[1]1部シングルス'!$C$4,[1]data!$B$2:$B$23,0),5))</f>
        <v/>
      </c>
      <c r="F10" s="55"/>
      <c r="G10" s="3"/>
      <c r="H10" s="41">
        <v>3</v>
      </c>
      <c r="I10" s="14" t="s">
        <v>21</v>
      </c>
      <c r="J10" s="2"/>
      <c r="K10" s="5"/>
      <c r="L10" s="5" t="str">
        <f>IF(J10="","",INDEX([1]data!$A$2:$E$23,MATCH('[1]1部シングルス'!$J$4,[1]data!$B$2:$B$23,0),5))</f>
        <v/>
      </c>
      <c r="M10" s="55"/>
      <c r="N10" s="3"/>
    </row>
    <row r="11" spans="1:14" ht="30" customHeight="1">
      <c r="A11" s="41">
        <v>4</v>
      </c>
      <c r="B11" s="14" t="s">
        <v>20</v>
      </c>
      <c r="C11" s="2"/>
      <c r="D11" s="5"/>
      <c r="E11" s="5" t="str">
        <f>IF(C11="","",INDEX([1]data!$A$2:$E$23,MATCH('[1]1部シングルス'!$C$4,[1]data!$B$2:$B$23,0),5))</f>
        <v/>
      </c>
      <c r="F11" s="55"/>
      <c r="G11" s="3"/>
      <c r="H11" s="41">
        <v>4</v>
      </c>
      <c r="I11" s="14" t="s">
        <v>21</v>
      </c>
      <c r="J11" s="2"/>
      <c r="K11" s="5"/>
      <c r="L11" s="5" t="str">
        <f>IF(J11="","",INDEX(data!$A$2:$E$23,MATCH('1部ダブルス'!$C$33,data!$B$2:$B$23,0),5))</f>
        <v/>
      </c>
      <c r="M11" s="55"/>
      <c r="N11" s="3"/>
    </row>
    <row r="12" spans="1:14" ht="30" customHeight="1">
      <c r="A12" s="41">
        <v>5</v>
      </c>
      <c r="B12" s="14" t="s">
        <v>20</v>
      </c>
      <c r="C12" s="2"/>
      <c r="D12" s="5"/>
      <c r="E12" s="5" t="str">
        <f>IF(C12="","",INDEX([1]data!$A$2:$E$23,MATCH('[1]1部シングルス'!$C$4,[1]data!$B$2:$B$23,0),5))</f>
        <v/>
      </c>
      <c r="F12" s="2"/>
      <c r="G12" s="3"/>
      <c r="H12" s="41">
        <v>5</v>
      </c>
      <c r="I12" s="14" t="s">
        <v>21</v>
      </c>
      <c r="J12" s="2"/>
      <c r="K12" s="5"/>
      <c r="L12" s="5" t="str">
        <f>IF(J12="","",INDEX(data!$A$2:$E$23,MATCH('1部ダブルス'!$C$33,data!$B$2:$B$23,0),5))</f>
        <v/>
      </c>
      <c r="M12" s="2"/>
      <c r="N12" s="3"/>
    </row>
    <row r="13" spans="1:14" ht="30" customHeight="1">
      <c r="A13" s="41">
        <v>6</v>
      </c>
      <c r="B13" s="14" t="s">
        <v>20</v>
      </c>
      <c r="C13" s="2"/>
      <c r="D13" s="5"/>
      <c r="E13" s="5" t="str">
        <f>IF(C13="","",INDEX(data!$A$2:$E$23,MATCH('1部ダブルス'!$C$33,data!$B$2:$B$23,0),5))</f>
        <v/>
      </c>
      <c r="F13" s="55"/>
      <c r="G13" s="3"/>
      <c r="H13" s="41">
        <v>6</v>
      </c>
      <c r="I13" s="14" t="s">
        <v>21</v>
      </c>
      <c r="J13" s="2"/>
      <c r="K13" s="5"/>
      <c r="L13" s="5" t="str">
        <f>IF(J13="","",INDEX(data!$A$2:$E$23,MATCH('1部ダブルス'!$C$33,data!$B$2:$B$23,0),5))</f>
        <v/>
      </c>
      <c r="M13" s="55"/>
      <c r="N13" s="3"/>
    </row>
    <row r="14" spans="1:14" ht="30" customHeight="1">
      <c r="A14" s="41">
        <v>7</v>
      </c>
      <c r="B14" s="14" t="s">
        <v>20</v>
      </c>
      <c r="C14" s="2"/>
      <c r="D14" s="5"/>
      <c r="E14" s="5" t="str">
        <f>IF(C14="","",INDEX(data!$A$2:$E$23,MATCH('1部ダブルス'!$C$33,data!$B$2:$B$23,0),5))</f>
        <v/>
      </c>
      <c r="F14" s="56"/>
      <c r="G14" s="3"/>
      <c r="H14" s="41">
        <v>7</v>
      </c>
      <c r="I14" s="14" t="s">
        <v>21</v>
      </c>
      <c r="J14" s="2"/>
      <c r="K14" s="5"/>
      <c r="L14" s="5" t="str">
        <f>IF(J14="","",INDEX(data!$A$2:$E$23,MATCH('1部ダブルス'!$C$33,data!$B$2:$B$23,0),5))</f>
        <v/>
      </c>
      <c r="M14" s="56"/>
      <c r="N14" s="3"/>
    </row>
    <row r="15" spans="1:14" ht="30" customHeight="1">
      <c r="A15" s="41">
        <v>8</v>
      </c>
      <c r="B15" s="14" t="s">
        <v>20</v>
      </c>
      <c r="C15" s="2"/>
      <c r="D15" s="5"/>
      <c r="E15" s="5" t="str">
        <f>IF(C15="","",INDEX(data!$A$2:$E$23,MATCH('1部ダブルス'!$C$33,data!$B$2:$B$23,0),5))</f>
        <v/>
      </c>
      <c r="F15" s="55"/>
      <c r="G15" s="3"/>
      <c r="H15" s="41">
        <v>8</v>
      </c>
      <c r="I15" s="14" t="s">
        <v>21</v>
      </c>
      <c r="J15" s="2"/>
      <c r="K15" s="5"/>
      <c r="L15" s="5" t="str">
        <f>IF(J15="","",INDEX(data!$A$2:$E$23,MATCH('1部ダブルス'!$C$33,data!$B$2:$B$23,0),5))</f>
        <v/>
      </c>
      <c r="M15" s="55"/>
      <c r="N15" s="3"/>
    </row>
    <row r="16" spans="1:14" ht="30" customHeight="1">
      <c r="A16" s="41">
        <v>9</v>
      </c>
      <c r="B16" s="14" t="s">
        <v>20</v>
      </c>
      <c r="C16" s="2"/>
      <c r="D16" s="5"/>
      <c r="E16" s="5" t="str">
        <f>IF(C16="","",INDEX(data!$A$2:$E$23,MATCH('1部ダブルス'!$C$33,data!$B$2:$B$23,0),5))</f>
        <v/>
      </c>
      <c r="F16" s="2"/>
      <c r="G16" s="3"/>
      <c r="H16" s="41">
        <v>9</v>
      </c>
      <c r="I16" s="14" t="s">
        <v>21</v>
      </c>
      <c r="J16" s="2"/>
      <c r="K16" s="5"/>
      <c r="L16" s="5" t="str">
        <f>IF(J16="","",INDEX(data!$A$2:$E$23,MATCH('1部ダブルス'!$C$33,data!$B$2:$B$23,0),5))</f>
        <v/>
      </c>
      <c r="M16" s="2"/>
      <c r="N16" s="3"/>
    </row>
    <row r="17" spans="1:14" ht="30" customHeight="1">
      <c r="A17" s="41">
        <v>10</v>
      </c>
      <c r="B17" s="14" t="s">
        <v>20</v>
      </c>
      <c r="C17" s="2"/>
      <c r="D17" s="5"/>
      <c r="E17" s="5" t="str">
        <f>IF(C17="","",INDEX(data!$A$2:$E$23,MATCH('1部ダブルス'!$C$33,data!$B$2:$B$23,0),5))</f>
        <v/>
      </c>
      <c r="F17" s="2"/>
      <c r="G17" s="3"/>
      <c r="H17" s="41">
        <v>10</v>
      </c>
      <c r="I17" s="14" t="s">
        <v>21</v>
      </c>
      <c r="J17" s="2"/>
      <c r="K17" s="5"/>
      <c r="L17" s="5" t="str">
        <f>IF(J17="","",INDEX(data!$A$2:$E$23,MATCH('1部ダブルス'!$C$33,data!$B$2:$B$23,0),5))</f>
        <v/>
      </c>
      <c r="M17" s="2"/>
      <c r="N17" s="3"/>
    </row>
    <row r="18" spans="1:14" ht="30" customHeight="1">
      <c r="A18" s="41">
        <v>11</v>
      </c>
      <c r="B18" s="14" t="s">
        <v>20</v>
      </c>
      <c r="C18" s="2"/>
      <c r="D18" s="5"/>
      <c r="E18" s="5" t="str">
        <f>IF(C18="","",INDEX(data!$A$2:$E$23,MATCH('1部ダブルス'!$C$33,data!$B$2:$B$23,0),5))</f>
        <v/>
      </c>
      <c r="F18" s="6"/>
      <c r="G18" s="3"/>
      <c r="H18" s="41">
        <v>11</v>
      </c>
      <c r="I18" s="14" t="s">
        <v>21</v>
      </c>
      <c r="J18" s="2"/>
      <c r="K18" s="5"/>
      <c r="L18" s="5" t="str">
        <f>IF(J18="","",INDEX(data!$A$2:$E$23,MATCH('1部ダブルス'!$C$33,data!$B$2:$B$23,0),5))</f>
        <v/>
      </c>
      <c r="M18" s="6"/>
      <c r="N18" s="3"/>
    </row>
    <row r="19" spans="1:14" ht="30" customHeight="1">
      <c r="A19" s="41">
        <v>12</v>
      </c>
      <c r="B19" s="14" t="s">
        <v>20</v>
      </c>
      <c r="C19" s="2"/>
      <c r="D19" s="5"/>
      <c r="E19" s="5" t="str">
        <f>IF(C19="","",INDEX(data!$A$2:$E$23,MATCH('1部ダブルス'!$C$33,data!$B$2:$B$23,0),5))</f>
        <v/>
      </c>
      <c r="F19" s="6"/>
      <c r="G19" s="3"/>
      <c r="H19" s="41">
        <v>12</v>
      </c>
      <c r="I19" s="14" t="s">
        <v>21</v>
      </c>
      <c r="J19" s="2"/>
      <c r="K19" s="5"/>
      <c r="L19" s="5" t="str">
        <f>IF(J19="","",INDEX(data!$A$2:$E$23,MATCH('1部ダブルス'!$C$33,data!$B$2:$B$23,0),5))</f>
        <v/>
      </c>
      <c r="M19" s="6"/>
      <c r="N19" s="3"/>
    </row>
    <row r="20" spans="1:14" ht="30" customHeight="1">
      <c r="A20" s="41">
        <v>13</v>
      </c>
      <c r="B20" s="14" t="s">
        <v>20</v>
      </c>
      <c r="C20" s="2"/>
      <c r="D20" s="5"/>
      <c r="E20" s="5" t="str">
        <f>IF(C20="","",INDEX(data!$A$2:$E$23,MATCH('1部ダブルス'!$C$33,data!$B$2:$B$23,0),5))</f>
        <v/>
      </c>
      <c r="F20" s="6"/>
      <c r="G20" s="3"/>
      <c r="H20" s="41">
        <v>13</v>
      </c>
      <c r="I20" s="14" t="s">
        <v>21</v>
      </c>
      <c r="J20" s="2"/>
      <c r="K20" s="5"/>
      <c r="L20" s="5" t="str">
        <f>IF(J20="","",INDEX(data!$A$2:$E$23,MATCH('1部ダブルス'!$C$33,data!$B$2:$B$23,0),5))</f>
        <v/>
      </c>
      <c r="M20" s="6"/>
      <c r="N20" s="3"/>
    </row>
    <row r="21" spans="1:14" ht="30" customHeight="1">
      <c r="A21" s="41">
        <v>14</v>
      </c>
      <c r="B21" s="14" t="s">
        <v>20</v>
      </c>
      <c r="C21" s="2"/>
      <c r="D21" s="5"/>
      <c r="E21" s="5" t="str">
        <f>IF(C21="","",INDEX(data!$A$2:$E$23,MATCH('1部ダブルス'!$C$33,data!$B$2:$B$23,0),5))</f>
        <v/>
      </c>
      <c r="F21" s="6"/>
      <c r="G21" s="3"/>
      <c r="H21" s="41">
        <v>14</v>
      </c>
      <c r="I21" s="14" t="s">
        <v>21</v>
      </c>
      <c r="J21" s="2"/>
      <c r="K21" s="5"/>
      <c r="L21" s="5" t="str">
        <f>IF(J21="","",INDEX(data!$A$2:$E$23,MATCH('1部ダブルス'!$C$33,data!$B$2:$B$23,0),5))</f>
        <v/>
      </c>
      <c r="M21" s="6"/>
      <c r="N21" s="3"/>
    </row>
    <row r="22" spans="1:14" ht="30" customHeight="1">
      <c r="A22" s="41">
        <v>15</v>
      </c>
      <c r="B22" s="14" t="s">
        <v>20</v>
      </c>
      <c r="C22" s="2"/>
      <c r="D22" s="5"/>
      <c r="E22" s="5" t="str">
        <f>IF(C22="","",INDEX(data!$A$2:$E$23,MATCH('1部ダブルス'!$C$33,data!$B$2:$B$23,0),5))</f>
        <v/>
      </c>
      <c r="F22" s="6"/>
      <c r="G22" s="3"/>
      <c r="H22" s="41">
        <v>15</v>
      </c>
      <c r="I22" s="14" t="s">
        <v>21</v>
      </c>
      <c r="J22" s="2"/>
      <c r="K22" s="5"/>
      <c r="L22" s="5" t="str">
        <f>IF(J22="","",INDEX(data!$A$2:$E$23,MATCH('1部ダブルス'!$C$33,data!$B$2:$B$23,0),5))</f>
        <v/>
      </c>
      <c r="M22" s="6"/>
      <c r="N22" s="3"/>
    </row>
    <row r="23" spans="1:14" ht="30" customHeight="1">
      <c r="A23" s="41">
        <v>16</v>
      </c>
      <c r="B23" s="14" t="s">
        <v>20</v>
      </c>
      <c r="C23" s="2"/>
      <c r="D23" s="5"/>
      <c r="E23" s="5" t="str">
        <f>IF(C23="","",INDEX(data!$A$2:$E$23,MATCH('1部ダブルス'!$C$33,data!$B$2:$B$23,0),5))</f>
        <v/>
      </c>
      <c r="F23" s="6"/>
      <c r="G23" s="3"/>
      <c r="H23" s="41">
        <v>16</v>
      </c>
      <c r="I23" s="14" t="s">
        <v>21</v>
      </c>
      <c r="J23" s="2"/>
      <c r="K23" s="5"/>
      <c r="L23" s="5" t="str">
        <f>IF(J23="","",INDEX(data!$A$2:$E$23,MATCH('1部ダブルス'!$C$33,data!$B$2:$B$23,0),5))</f>
        <v/>
      </c>
      <c r="M23" s="6"/>
      <c r="N23" s="3"/>
    </row>
    <row r="24" spans="1:14" ht="30" customHeight="1">
      <c r="A24" s="41">
        <v>17</v>
      </c>
      <c r="B24" s="14" t="s">
        <v>20</v>
      </c>
      <c r="C24" s="2"/>
      <c r="D24" s="5"/>
      <c r="E24" s="5" t="str">
        <f>IF(C24="","",INDEX(data!$A$2:$E$23,MATCH('1部ダブルス'!$C$33,data!$B$2:$B$23,0),5))</f>
        <v/>
      </c>
      <c r="F24" s="6"/>
      <c r="G24" s="3"/>
      <c r="H24" s="41">
        <v>17</v>
      </c>
      <c r="I24" s="14" t="s">
        <v>21</v>
      </c>
      <c r="J24" s="2"/>
      <c r="K24" s="5"/>
      <c r="L24" s="5" t="str">
        <f>IF(J24="","",INDEX(data!$A$2:$E$23,MATCH('1部ダブルス'!$C$33,data!$B$2:$B$23,0),5))</f>
        <v/>
      </c>
      <c r="M24" s="6"/>
      <c r="N24" s="3"/>
    </row>
    <row r="25" spans="1:14" ht="30" customHeight="1">
      <c r="A25" s="41">
        <v>18</v>
      </c>
      <c r="B25" s="14" t="s">
        <v>20</v>
      </c>
      <c r="C25" s="2"/>
      <c r="D25" s="5"/>
      <c r="E25" s="5" t="str">
        <f>IF(C25="","",INDEX(data!$A$2:$E$23,MATCH('1部ダブルス'!$C$33,data!$B$2:$B$23,0),5))</f>
        <v/>
      </c>
      <c r="F25" s="55"/>
      <c r="G25" s="3"/>
      <c r="H25" s="41">
        <v>18</v>
      </c>
      <c r="I25" s="14" t="s">
        <v>21</v>
      </c>
      <c r="J25" s="2"/>
      <c r="K25" s="5"/>
      <c r="L25" s="5" t="str">
        <f>IF(J25="","",INDEX(data!$A$2:$E$23,MATCH('1部ダブルス'!$C$33,data!$B$2:$B$23,0),5))</f>
        <v/>
      </c>
      <c r="M25" s="55"/>
      <c r="N25" s="3"/>
    </row>
    <row r="26" spans="1:14" ht="30" customHeight="1">
      <c r="A26" s="41">
        <v>19</v>
      </c>
      <c r="B26" s="14" t="s">
        <v>20</v>
      </c>
      <c r="C26" s="2"/>
      <c r="D26" s="5"/>
      <c r="E26" s="5" t="str">
        <f>IF(C26="","",INDEX(data!$A$2:$E$23,MATCH('1部ダブルス'!$C$33,data!$B$2:$B$23,0),5))</f>
        <v/>
      </c>
      <c r="F26" s="2"/>
      <c r="G26" s="3"/>
      <c r="H26" s="41">
        <v>19</v>
      </c>
      <c r="I26" s="14" t="s">
        <v>21</v>
      </c>
      <c r="J26" s="2"/>
      <c r="K26" s="5"/>
      <c r="L26" s="5" t="str">
        <f>IF(J26="","",INDEX(data!$A$2:$E$23,MATCH('1部ダブルス'!$C$33,data!$B$2:$B$23,0),5))</f>
        <v/>
      </c>
      <c r="M26" s="2"/>
      <c r="N26" s="3"/>
    </row>
    <row r="27" spans="1:14" ht="30" customHeight="1" thickBot="1">
      <c r="A27" s="15">
        <v>20</v>
      </c>
      <c r="B27" s="19" t="s">
        <v>20</v>
      </c>
      <c r="C27" s="16"/>
      <c r="D27" s="17"/>
      <c r="E27" s="17" t="str">
        <f>IF(C27="","",INDEX(data!$A$2:$E$23,MATCH('1部ダブルス'!$C$33,data!$B$2:$B$23,0),5))</f>
        <v/>
      </c>
      <c r="F27" s="42"/>
      <c r="G27" s="18"/>
      <c r="H27" s="15">
        <v>20</v>
      </c>
      <c r="I27" s="19" t="s">
        <v>21</v>
      </c>
      <c r="J27" s="16"/>
      <c r="K27" s="17"/>
      <c r="L27" s="17" t="str">
        <f>IF(J27="","",INDEX(data!$A$2:$E$23,MATCH('1部ダブルス'!$C$33,data!$B$2:$B$23,0),5))</f>
        <v/>
      </c>
      <c r="M27" s="42"/>
      <c r="N27" s="18"/>
    </row>
    <row r="28" spans="1:14" s="7" customFormat="1" ht="21" customHeight="1">
      <c r="A28" s="7" t="s">
        <v>10</v>
      </c>
      <c r="H28" s="7" t="s">
        <v>10</v>
      </c>
    </row>
    <row r="29" spans="1:14" s="7" customFormat="1" ht="21" customHeight="1">
      <c r="A29" s="7" t="s">
        <v>11</v>
      </c>
      <c r="H29" s="7" t="s">
        <v>11</v>
      </c>
    </row>
    <row r="30" spans="1:14" s="7" customFormat="1" ht="30.75" customHeight="1">
      <c r="A30" s="105" t="s">
        <v>147</v>
      </c>
      <c r="B30" s="105"/>
      <c r="C30" s="105"/>
      <c r="D30" s="105"/>
      <c r="E30" s="105"/>
      <c r="F30" s="105"/>
      <c r="G30" s="105"/>
      <c r="H30" s="105" t="s">
        <v>19</v>
      </c>
      <c r="I30" s="105"/>
      <c r="J30" s="105"/>
      <c r="K30" s="105"/>
      <c r="L30" s="105"/>
      <c r="M30" s="105"/>
      <c r="N30" s="105"/>
    </row>
    <row r="31" spans="1:14" s="7" customFormat="1" ht="18.75" customHeight="1" thickBot="1"/>
    <row r="32" spans="1:14" s="7" customFormat="1" ht="30" customHeight="1">
      <c r="A32" s="115" t="s">
        <v>2</v>
      </c>
      <c r="B32" s="116"/>
      <c r="C32" s="106" t="str">
        <f>C3</f>
        <v xml:space="preserve">令和７年度　全十勝高校新人バドミントン選手権大会　兼　
第５８回北海道高等学校新人バドミントン大会北北海道大会十勝地区予選会 </v>
      </c>
      <c r="D32" s="107"/>
      <c r="E32" s="107"/>
      <c r="F32" s="107"/>
      <c r="G32" s="108"/>
      <c r="H32" s="115" t="s">
        <v>2</v>
      </c>
      <c r="I32" s="116"/>
      <c r="J32" s="106" t="str">
        <f>C3</f>
        <v xml:space="preserve">令和７年度　全十勝高校新人バドミントン選手権大会　兼　
第５８回北海道高等学校新人バドミントン大会北北海道大会十勝地区予選会 </v>
      </c>
      <c r="K32" s="107"/>
      <c r="L32" s="107"/>
      <c r="M32" s="107"/>
      <c r="N32" s="108"/>
    </row>
    <row r="33" spans="1:14" ht="30" customHeight="1">
      <c r="A33" s="109" t="s">
        <v>3</v>
      </c>
      <c r="B33" s="110"/>
      <c r="C33" s="111"/>
      <c r="D33" s="112"/>
      <c r="E33" s="8" t="s">
        <v>4</v>
      </c>
      <c r="F33" s="113" t="str">
        <f>F4&amp;""</f>
        <v/>
      </c>
      <c r="G33" s="114"/>
      <c r="H33" s="109" t="s">
        <v>3</v>
      </c>
      <c r="I33" s="110"/>
      <c r="J33" s="111"/>
      <c r="K33" s="112"/>
      <c r="L33" s="8" t="s">
        <v>4</v>
      </c>
      <c r="M33" s="113" t="str">
        <f>M4&amp;""</f>
        <v/>
      </c>
      <c r="N33" s="114"/>
    </row>
    <row r="34" spans="1:14" ht="30" customHeight="1" thickBot="1">
      <c r="A34" s="123" t="s">
        <v>5</v>
      </c>
      <c r="B34" s="124"/>
      <c r="C34" s="119" t="e">
        <f>C5&amp;""</f>
        <v>#N/A</v>
      </c>
      <c r="D34" s="120"/>
      <c r="E34" s="9" t="s">
        <v>6</v>
      </c>
      <c r="F34" s="121" t="e">
        <f>F5&amp;""</f>
        <v>#N/A</v>
      </c>
      <c r="G34" s="122"/>
      <c r="H34" s="123" t="s">
        <v>5</v>
      </c>
      <c r="I34" s="124"/>
      <c r="J34" s="119" t="e">
        <f>C34</f>
        <v>#N/A</v>
      </c>
      <c r="K34" s="120"/>
      <c r="L34" s="9" t="s">
        <v>6</v>
      </c>
      <c r="M34" s="121" t="e">
        <f>F34</f>
        <v>#N/A</v>
      </c>
      <c r="N34" s="122"/>
    </row>
    <row r="35" spans="1:14" s="7" customFormat="1" ht="21" customHeight="1" thickBot="1"/>
    <row r="36" spans="1:14" s="7" customFormat="1" ht="30" customHeight="1">
      <c r="A36" s="10" t="s">
        <v>26</v>
      </c>
      <c r="B36" s="11" t="s">
        <v>12</v>
      </c>
      <c r="C36" s="12" t="s">
        <v>48</v>
      </c>
      <c r="D36" s="12" t="s">
        <v>8</v>
      </c>
      <c r="E36" s="12" t="s">
        <v>49</v>
      </c>
      <c r="F36" s="12" t="s">
        <v>125</v>
      </c>
      <c r="G36" s="13" t="s">
        <v>9</v>
      </c>
      <c r="H36" s="10" t="s">
        <v>26</v>
      </c>
      <c r="I36" s="11" t="s">
        <v>12</v>
      </c>
      <c r="J36" s="12" t="s">
        <v>48</v>
      </c>
      <c r="K36" s="12" t="s">
        <v>8</v>
      </c>
      <c r="L36" s="12" t="s">
        <v>49</v>
      </c>
      <c r="M36" s="12" t="s">
        <v>125</v>
      </c>
      <c r="N36" s="13" t="s">
        <v>9</v>
      </c>
    </row>
    <row r="37" spans="1:14" ht="30" customHeight="1">
      <c r="A37" s="41">
        <v>21</v>
      </c>
      <c r="B37" s="14" t="s">
        <v>20</v>
      </c>
      <c r="C37" s="2"/>
      <c r="D37" s="5"/>
      <c r="E37" s="5" t="str">
        <f>IF(C37="","",INDEX(data!$A$2:$E$23,MATCH('1部シングルス'!$C$33,data!$B$2:$B$23,0),5))</f>
        <v/>
      </c>
      <c r="F37" s="6"/>
      <c r="G37" s="3"/>
      <c r="H37" s="41">
        <v>21</v>
      </c>
      <c r="I37" s="14" t="s">
        <v>21</v>
      </c>
      <c r="J37" s="2"/>
      <c r="K37" s="5"/>
      <c r="L37" s="5" t="str">
        <f>IF(J37="","",INDEX(data!$A$2:$E$23,MATCH('1部シングルス'!$J$33,data!$B$2:$B$23,0),5))</f>
        <v/>
      </c>
      <c r="M37" s="6"/>
      <c r="N37" s="3"/>
    </row>
    <row r="38" spans="1:14" ht="30" customHeight="1">
      <c r="A38" s="41">
        <v>22</v>
      </c>
      <c r="B38" s="14" t="s">
        <v>20</v>
      </c>
      <c r="C38" s="2"/>
      <c r="D38" s="5"/>
      <c r="E38" s="5" t="str">
        <f>IF(C38="","",INDEX(data!$A$2:$E$23,MATCH('1部シングルス'!$C$33,data!$B$2:$B$23,0),5))</f>
        <v/>
      </c>
      <c r="F38" s="2"/>
      <c r="G38" s="3"/>
      <c r="H38" s="41">
        <v>22</v>
      </c>
      <c r="I38" s="14" t="s">
        <v>21</v>
      </c>
      <c r="J38" s="2"/>
      <c r="K38" s="5"/>
      <c r="L38" s="5" t="str">
        <f>IF(J38="","",INDEX(data!$A$2:$E$23,MATCH('1部シングルス'!$J$33,data!$B$2:$B$23,0),5))</f>
        <v/>
      </c>
      <c r="M38" s="2"/>
      <c r="N38" s="3"/>
    </row>
    <row r="39" spans="1:14" ht="30" customHeight="1">
      <c r="A39" s="41">
        <v>23</v>
      </c>
      <c r="B39" s="14" t="s">
        <v>20</v>
      </c>
      <c r="C39" s="2"/>
      <c r="D39" s="5"/>
      <c r="E39" s="5" t="str">
        <f>IF(C39="","",INDEX(data!$A$2:$E$23,MATCH('1部シングルス'!$C$33,data!$B$2:$B$23,0),5))</f>
        <v/>
      </c>
      <c r="F39" s="2"/>
      <c r="G39" s="3"/>
      <c r="H39" s="41">
        <v>23</v>
      </c>
      <c r="I39" s="14" t="s">
        <v>21</v>
      </c>
      <c r="J39" s="2"/>
      <c r="K39" s="5"/>
      <c r="L39" s="5" t="str">
        <f>IF(J39="","",INDEX(data!$A$2:$E$23,MATCH('1部シングルス'!$J$33,data!$B$2:$B$23,0),5))</f>
        <v/>
      </c>
      <c r="M39" s="2"/>
      <c r="N39" s="3"/>
    </row>
    <row r="40" spans="1:14" ht="30" customHeight="1">
      <c r="A40" s="41">
        <v>24</v>
      </c>
      <c r="B40" s="14" t="s">
        <v>20</v>
      </c>
      <c r="C40" s="2"/>
      <c r="D40" s="5"/>
      <c r="E40" s="5" t="str">
        <f>IF(C40="","",INDEX(data!$A$2:$E$23,MATCH('1部シングルス'!$C$33,data!$B$2:$B$23,0),5))</f>
        <v/>
      </c>
      <c r="F40" s="2"/>
      <c r="G40" s="3"/>
      <c r="H40" s="41">
        <v>24</v>
      </c>
      <c r="I40" s="14" t="s">
        <v>21</v>
      </c>
      <c r="J40" s="2"/>
      <c r="K40" s="5"/>
      <c r="L40" s="5" t="str">
        <f>IF(J40="","",INDEX(data!$A$2:$E$23,MATCH('1部シングルス'!$J$33,data!$B$2:$B$23,0),5))</f>
        <v/>
      </c>
      <c r="M40" s="2"/>
      <c r="N40" s="3"/>
    </row>
    <row r="41" spans="1:14" ht="30" customHeight="1">
      <c r="A41" s="41">
        <v>25</v>
      </c>
      <c r="B41" s="14" t="s">
        <v>20</v>
      </c>
      <c r="C41" s="2"/>
      <c r="D41" s="5"/>
      <c r="E41" s="5" t="str">
        <f>IF(C41="","",INDEX(data!$A$2:$E$23,MATCH('1部シングルス'!$C$33,data!$B$2:$B$23,0),5))</f>
        <v/>
      </c>
      <c r="F41" s="2"/>
      <c r="G41" s="3"/>
      <c r="H41" s="41">
        <v>25</v>
      </c>
      <c r="I41" s="14" t="s">
        <v>21</v>
      </c>
      <c r="J41" s="2"/>
      <c r="K41" s="5"/>
      <c r="L41" s="5" t="str">
        <f>IF(J41="","",INDEX(data!$A$2:$E$23,MATCH('1部シングルス'!$J$33,data!$B$2:$B$23,0),5))</f>
        <v/>
      </c>
      <c r="M41" s="2"/>
      <c r="N41" s="3"/>
    </row>
    <row r="42" spans="1:14" ht="30" customHeight="1">
      <c r="A42" s="41">
        <v>26</v>
      </c>
      <c r="B42" s="14" t="s">
        <v>20</v>
      </c>
      <c r="C42" s="2"/>
      <c r="D42" s="5"/>
      <c r="E42" s="5" t="str">
        <f>IF(C42="","",INDEX(data!$A$2:$E$23,MATCH('1部シングルス'!$C$33,data!$B$2:$B$23,0),5))</f>
        <v/>
      </c>
      <c r="F42" s="2"/>
      <c r="G42" s="3"/>
      <c r="H42" s="41">
        <v>26</v>
      </c>
      <c r="I42" s="14" t="s">
        <v>21</v>
      </c>
      <c r="J42" s="2"/>
      <c r="K42" s="5"/>
      <c r="L42" s="5" t="str">
        <f>IF(J42="","",INDEX(data!$A$2:$E$23,MATCH('1部シングルス'!$J$33,data!$B$2:$B$23,0),5))</f>
        <v/>
      </c>
      <c r="M42" s="2"/>
      <c r="N42" s="3"/>
    </row>
    <row r="43" spans="1:14" ht="30" customHeight="1">
      <c r="A43" s="41">
        <v>27</v>
      </c>
      <c r="B43" s="14" t="s">
        <v>20</v>
      </c>
      <c r="C43" s="2"/>
      <c r="D43" s="5"/>
      <c r="E43" s="5" t="str">
        <f>IF(C43="","",INDEX(data!$A$2:$E$23,MATCH('1部シングルス'!$C$33,data!$B$2:$B$23,0),5))</f>
        <v/>
      </c>
      <c r="F43" s="4"/>
      <c r="G43" s="3"/>
      <c r="H43" s="41">
        <v>27</v>
      </c>
      <c r="I43" s="14" t="s">
        <v>21</v>
      </c>
      <c r="J43" s="2"/>
      <c r="K43" s="5"/>
      <c r="L43" s="5" t="str">
        <f>IF(J43="","",INDEX(data!$A$2:$E$23,MATCH('1部シングルス'!$J$33,data!$B$2:$B$23,0),5))</f>
        <v/>
      </c>
      <c r="M43" s="4"/>
      <c r="N43" s="3"/>
    </row>
    <row r="44" spans="1:14" ht="30" customHeight="1">
      <c r="A44" s="41">
        <v>28</v>
      </c>
      <c r="B44" s="14" t="s">
        <v>20</v>
      </c>
      <c r="C44" s="2"/>
      <c r="D44" s="5"/>
      <c r="E44" s="5" t="str">
        <f>IF(C44="","",INDEX(data!$A$2:$E$23,MATCH('1部シングルス'!$C$33,data!$B$2:$B$23,0),5))</f>
        <v/>
      </c>
      <c r="F44" s="2"/>
      <c r="G44" s="3"/>
      <c r="H44" s="41">
        <v>28</v>
      </c>
      <c r="I44" s="14" t="s">
        <v>21</v>
      </c>
      <c r="J44" s="2"/>
      <c r="K44" s="5"/>
      <c r="L44" s="5" t="str">
        <f>IF(J44="","",INDEX(data!$A$2:$E$23,MATCH('1部シングルス'!$J$33,data!$B$2:$B$23,0),5))</f>
        <v/>
      </c>
      <c r="M44" s="2"/>
      <c r="N44" s="3"/>
    </row>
    <row r="45" spans="1:14" ht="30" customHeight="1">
      <c r="A45" s="41">
        <v>29</v>
      </c>
      <c r="B45" s="14" t="s">
        <v>20</v>
      </c>
      <c r="C45" s="2"/>
      <c r="D45" s="5"/>
      <c r="E45" s="5" t="str">
        <f>IF(C45="","",INDEX(data!$A$2:$E$23,MATCH('1部シングルス'!$C$33,data!$B$2:$B$23,0),5))</f>
        <v/>
      </c>
      <c r="F45" s="2"/>
      <c r="G45" s="3"/>
      <c r="H45" s="41">
        <v>29</v>
      </c>
      <c r="I45" s="14" t="s">
        <v>21</v>
      </c>
      <c r="J45" s="2"/>
      <c r="K45" s="5"/>
      <c r="L45" s="5" t="str">
        <f>IF(J45="","",INDEX(data!$A$2:$E$23,MATCH('1部シングルス'!$J$33,data!$B$2:$B$23,0),5))</f>
        <v/>
      </c>
      <c r="M45" s="2"/>
      <c r="N45" s="3"/>
    </row>
    <row r="46" spans="1:14" ht="30" customHeight="1">
      <c r="A46" s="41">
        <v>30</v>
      </c>
      <c r="B46" s="14" t="s">
        <v>20</v>
      </c>
      <c r="C46" s="2"/>
      <c r="D46" s="5"/>
      <c r="E46" s="5" t="str">
        <f>IF(C46="","",INDEX(data!$A$2:$E$23,MATCH('1部シングルス'!$C$33,data!$B$2:$B$23,0),5))</f>
        <v/>
      </c>
      <c r="F46" s="2"/>
      <c r="G46" s="3"/>
      <c r="H46" s="41">
        <v>30</v>
      </c>
      <c r="I46" s="14" t="s">
        <v>21</v>
      </c>
      <c r="J46" s="2"/>
      <c r="K46" s="5"/>
      <c r="L46" s="5" t="str">
        <f>IF(J46="","",INDEX(data!$A$2:$E$23,MATCH('1部シングルス'!$J$33,data!$B$2:$B$23,0),5))</f>
        <v/>
      </c>
      <c r="M46" s="2"/>
      <c r="N46" s="3"/>
    </row>
    <row r="47" spans="1:14" ht="30" customHeight="1">
      <c r="A47" s="41">
        <v>31</v>
      </c>
      <c r="B47" s="14" t="s">
        <v>20</v>
      </c>
      <c r="C47" s="2"/>
      <c r="D47" s="5"/>
      <c r="E47" s="5" t="str">
        <f>IF(C47="","",INDEX(data!$A$2:$E$23,MATCH('1部シングルス'!$C$33,data!$B$2:$B$23,0),5))</f>
        <v/>
      </c>
      <c r="F47" s="2"/>
      <c r="G47" s="3"/>
      <c r="H47" s="41">
        <v>31</v>
      </c>
      <c r="I47" s="14" t="s">
        <v>21</v>
      </c>
      <c r="J47" s="2"/>
      <c r="K47" s="5"/>
      <c r="L47" s="5" t="str">
        <f>IF(J47="","",INDEX(data!$A$2:$E$23,MATCH('1部シングルス'!$J$33,data!$B$2:$B$23,0),5))</f>
        <v/>
      </c>
      <c r="M47" s="2"/>
      <c r="N47" s="3"/>
    </row>
    <row r="48" spans="1:14" ht="30" customHeight="1">
      <c r="A48" s="41">
        <v>32</v>
      </c>
      <c r="B48" s="14" t="s">
        <v>20</v>
      </c>
      <c r="C48" s="2"/>
      <c r="D48" s="5"/>
      <c r="E48" s="5" t="str">
        <f>IF(C48="","",INDEX(data!$A$2:$E$23,MATCH('1部シングルス'!$C$33,data!$B$2:$B$23,0),5))</f>
        <v/>
      </c>
      <c r="F48" s="2"/>
      <c r="G48" s="3"/>
      <c r="H48" s="41">
        <v>32</v>
      </c>
      <c r="I48" s="14" t="s">
        <v>21</v>
      </c>
      <c r="J48" s="2"/>
      <c r="K48" s="5"/>
      <c r="L48" s="5" t="str">
        <f>IF(J48="","",INDEX(data!$A$2:$E$23,MATCH('1部シングルス'!$J$33,data!$B$2:$B$23,0),5))</f>
        <v/>
      </c>
      <c r="M48" s="2"/>
      <c r="N48" s="3"/>
    </row>
    <row r="49" spans="1:14" ht="30" customHeight="1">
      <c r="A49" s="41">
        <v>33</v>
      </c>
      <c r="B49" s="14" t="s">
        <v>20</v>
      </c>
      <c r="C49" s="2"/>
      <c r="D49" s="5"/>
      <c r="E49" s="5" t="str">
        <f>IF(C49="","",INDEX(data!$A$2:$E$23,MATCH('1部シングルス'!$C$33,data!$B$2:$B$23,0),5))</f>
        <v/>
      </c>
      <c r="F49" s="2"/>
      <c r="G49" s="3"/>
      <c r="H49" s="41">
        <v>33</v>
      </c>
      <c r="I49" s="14" t="s">
        <v>21</v>
      </c>
      <c r="J49" s="2"/>
      <c r="K49" s="5"/>
      <c r="L49" s="5" t="str">
        <f>IF(J49="","",INDEX(data!$A$2:$E$23,MATCH('1部シングルス'!$J$33,data!$B$2:$B$23,0),5))</f>
        <v/>
      </c>
      <c r="M49" s="2"/>
      <c r="N49" s="3"/>
    </row>
    <row r="50" spans="1:14" ht="30" customHeight="1">
      <c r="A50" s="41">
        <v>34</v>
      </c>
      <c r="B50" s="14" t="s">
        <v>20</v>
      </c>
      <c r="C50" s="2"/>
      <c r="D50" s="5"/>
      <c r="E50" s="5" t="str">
        <f>IF(C50="","",INDEX(data!$A$2:$E$23,MATCH('1部シングルス'!$C$33,data!$B$2:$B$23,0),5))</f>
        <v/>
      </c>
      <c r="F50" s="2"/>
      <c r="G50" s="3"/>
      <c r="H50" s="41">
        <v>34</v>
      </c>
      <c r="I50" s="14" t="s">
        <v>21</v>
      </c>
      <c r="J50" s="2"/>
      <c r="K50" s="5"/>
      <c r="L50" s="5" t="str">
        <f>IF(J50="","",INDEX(data!$A$2:$E$23,MATCH('1部シングルス'!$J$33,data!$B$2:$B$23,0),5))</f>
        <v/>
      </c>
      <c r="M50" s="2"/>
      <c r="N50" s="3"/>
    </row>
    <row r="51" spans="1:14" ht="30" customHeight="1">
      <c r="A51" s="41">
        <v>35</v>
      </c>
      <c r="B51" s="14" t="s">
        <v>20</v>
      </c>
      <c r="C51" s="2"/>
      <c r="D51" s="5"/>
      <c r="E51" s="5" t="str">
        <f>IF(C51="","",INDEX(data!$A$2:$E$23,MATCH('1部シングルス'!$C$33,data!$B$2:$B$23,0),5))</f>
        <v/>
      </c>
      <c r="F51" s="2"/>
      <c r="G51" s="3"/>
      <c r="H51" s="41">
        <v>35</v>
      </c>
      <c r="I51" s="14" t="s">
        <v>21</v>
      </c>
      <c r="J51" s="2"/>
      <c r="K51" s="5"/>
      <c r="L51" s="5" t="str">
        <f>IF(J51="","",INDEX(data!$A$2:$E$23,MATCH('1部シングルス'!$J$33,data!$B$2:$B$23,0),5))</f>
        <v/>
      </c>
      <c r="M51" s="2"/>
      <c r="N51" s="3"/>
    </row>
    <row r="52" spans="1:14" ht="30" customHeight="1">
      <c r="A52" s="41">
        <v>36</v>
      </c>
      <c r="B52" s="14" t="s">
        <v>20</v>
      </c>
      <c r="C52" s="2"/>
      <c r="D52" s="5"/>
      <c r="E52" s="5" t="str">
        <f>IF(C52="","",INDEX(data!$A$2:$E$23,MATCH('1部シングルス'!$C$33,data!$B$2:$B$23,0),5))</f>
        <v/>
      </c>
      <c r="F52" s="2"/>
      <c r="G52" s="3"/>
      <c r="H52" s="41">
        <v>36</v>
      </c>
      <c r="I52" s="14" t="s">
        <v>21</v>
      </c>
      <c r="J52" s="2"/>
      <c r="K52" s="5"/>
      <c r="L52" s="5" t="str">
        <f>IF(J52="","",INDEX(data!$A$2:$E$23,MATCH('1部シングルス'!$J$33,data!$B$2:$B$23,0),5))</f>
        <v/>
      </c>
      <c r="M52" s="2"/>
      <c r="N52" s="3"/>
    </row>
    <row r="53" spans="1:14" ht="30" customHeight="1">
      <c r="A53" s="41">
        <v>37</v>
      </c>
      <c r="B53" s="14" t="s">
        <v>20</v>
      </c>
      <c r="C53" s="2"/>
      <c r="D53" s="5"/>
      <c r="E53" s="5" t="str">
        <f>IF(C53="","",INDEX(data!$A$2:$E$23,MATCH('1部シングルス'!$C$33,data!$B$2:$B$23,0),5))</f>
        <v/>
      </c>
      <c r="F53" s="2"/>
      <c r="G53" s="3"/>
      <c r="H53" s="41">
        <v>37</v>
      </c>
      <c r="I53" s="14" t="s">
        <v>21</v>
      </c>
      <c r="J53" s="2"/>
      <c r="K53" s="5"/>
      <c r="L53" s="5" t="str">
        <f>IF(J53="","",INDEX(data!$A$2:$E$23,MATCH('1部シングルス'!$J$33,data!$B$2:$B$23,0),5))</f>
        <v/>
      </c>
      <c r="M53" s="2"/>
      <c r="N53" s="3"/>
    </row>
    <row r="54" spans="1:14" ht="30" customHeight="1">
      <c r="A54" s="41">
        <v>38</v>
      </c>
      <c r="B54" s="14" t="s">
        <v>20</v>
      </c>
      <c r="C54" s="2"/>
      <c r="D54" s="5"/>
      <c r="E54" s="5" t="str">
        <f>IF(C54="","",INDEX(data!$A$2:$E$23,MATCH('1部シングルス'!$C$33,data!$B$2:$B$23,0),5))</f>
        <v/>
      </c>
      <c r="F54" s="2"/>
      <c r="G54" s="3"/>
      <c r="H54" s="41">
        <v>38</v>
      </c>
      <c r="I54" s="14" t="s">
        <v>21</v>
      </c>
      <c r="J54" s="2"/>
      <c r="K54" s="5"/>
      <c r="L54" s="5" t="str">
        <f>IF(J54="","",INDEX(data!$A$2:$E$23,MATCH('1部シングルス'!$J$33,data!$B$2:$B$23,0),5))</f>
        <v/>
      </c>
      <c r="M54" s="2"/>
      <c r="N54" s="3"/>
    </row>
    <row r="55" spans="1:14" ht="30" customHeight="1">
      <c r="A55" s="41">
        <v>39</v>
      </c>
      <c r="B55" s="14" t="s">
        <v>20</v>
      </c>
      <c r="C55" s="2"/>
      <c r="D55" s="5"/>
      <c r="E55" s="5" t="str">
        <f>IF(C55="","",INDEX(data!$A$2:$E$23,MATCH('1部シングルス'!$C$33,data!$B$2:$B$23,0),5))</f>
        <v/>
      </c>
      <c r="F55" s="2"/>
      <c r="G55" s="3"/>
      <c r="H55" s="41">
        <v>39</v>
      </c>
      <c r="I55" s="14" t="s">
        <v>21</v>
      </c>
      <c r="J55" s="2"/>
      <c r="K55" s="5"/>
      <c r="L55" s="5" t="str">
        <f>IF(J55="","",INDEX(data!$A$2:$E$23,MATCH('1部シングルス'!$J$33,data!$B$2:$B$23,0),5))</f>
        <v/>
      </c>
      <c r="M55" s="2"/>
      <c r="N55" s="3"/>
    </row>
    <row r="56" spans="1:14" ht="30" customHeight="1" thickBot="1">
      <c r="A56" s="15">
        <v>40</v>
      </c>
      <c r="B56" s="19" t="s">
        <v>20</v>
      </c>
      <c r="C56" s="16"/>
      <c r="D56" s="17"/>
      <c r="E56" s="17" t="str">
        <f>IF(C56="","",INDEX(data!$A$2:$E$23,MATCH('1部シングルス'!$C$33,data!$B$2:$B$23,0),5))</f>
        <v/>
      </c>
      <c r="F56" s="42"/>
      <c r="G56" s="18"/>
      <c r="H56" s="15">
        <v>40</v>
      </c>
      <c r="I56" s="19" t="s">
        <v>21</v>
      </c>
      <c r="J56" s="16"/>
      <c r="K56" s="17"/>
      <c r="L56" s="17" t="str">
        <f>IF(J56="","",INDEX(data!$A$2:$E$23,MATCH('1部シングルス'!$J$33,data!$B$2:$B$23,0),5))</f>
        <v/>
      </c>
      <c r="M56" s="16"/>
      <c r="N56" s="18"/>
    </row>
    <row r="57" spans="1:14" s="7" customFormat="1" ht="21" customHeight="1">
      <c r="A57" s="7" t="s">
        <v>10</v>
      </c>
      <c r="H57" s="7" t="s">
        <v>10</v>
      </c>
    </row>
    <row r="58" spans="1:14" s="7" customFormat="1" ht="21" customHeight="1">
      <c r="A58" s="7" t="s">
        <v>11</v>
      </c>
      <c r="H58" s="7" t="s">
        <v>11</v>
      </c>
    </row>
  </sheetData>
  <sheetProtection sheet="1" objects="1" scenarios="1"/>
  <mergeCells count="36">
    <mergeCell ref="A1:G1"/>
    <mergeCell ref="H1:N1"/>
    <mergeCell ref="A3:B3"/>
    <mergeCell ref="C3:G3"/>
    <mergeCell ref="H3:I3"/>
    <mergeCell ref="J3:N3"/>
    <mergeCell ref="M5:N5"/>
    <mergeCell ref="A4:B4"/>
    <mergeCell ref="C4:D4"/>
    <mergeCell ref="F4:G4"/>
    <mergeCell ref="H4:I4"/>
    <mergeCell ref="J4:K4"/>
    <mergeCell ref="M4:N4"/>
    <mergeCell ref="A5:B5"/>
    <mergeCell ref="C5:D5"/>
    <mergeCell ref="F5:G5"/>
    <mergeCell ref="H5:I5"/>
    <mergeCell ref="J5:K5"/>
    <mergeCell ref="A30:G30"/>
    <mergeCell ref="H30:N30"/>
    <mergeCell ref="A32:B32"/>
    <mergeCell ref="C32:G32"/>
    <mergeCell ref="H32:I32"/>
    <mergeCell ref="J32:N32"/>
    <mergeCell ref="M34:N34"/>
    <mergeCell ref="A33:B33"/>
    <mergeCell ref="C33:D33"/>
    <mergeCell ref="F33:G33"/>
    <mergeCell ref="H33:I33"/>
    <mergeCell ref="J33:K33"/>
    <mergeCell ref="M33:N33"/>
    <mergeCell ref="A34:B34"/>
    <mergeCell ref="C34:D34"/>
    <mergeCell ref="F34:G34"/>
    <mergeCell ref="H34:I34"/>
    <mergeCell ref="J34:K34"/>
  </mergeCells>
  <phoneticPr fontId="17"/>
  <dataValidations count="2">
    <dataValidation imeMode="halfAlpha" allowBlank="1" showInputMessage="1" showErrorMessage="1" sqref="F8:G27 M8:N27 F37:G56 M37:N56" xr:uid="{00000000-0002-0000-0300-000000000000}"/>
    <dataValidation imeMode="hiragana" allowBlank="1" showInputMessage="1" showErrorMessage="1" sqref="D8:D27 D37:D56 K37:K56 K8:K27" xr:uid="{00000000-0002-0000-0300-000001000000}"/>
  </dataValidations>
  <printOptions horizontalCentered="1" verticalCentered="1"/>
  <pageMargins left="0.78740157480314965" right="0.78740157480314965" top="0.59055118110236227" bottom="0.59055118110236227" header="0.31496062992125984" footer="0.31496062992125984"/>
  <pageSetup paperSize="9" orientation="portrait" horizontalDpi="1200" verticalDpi="1200" r:id="rId1"/>
  <colBreaks count="1" manualBreakCount="1">
    <brk id="7"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data!$B$2:$B$23</xm:f>
          </x14:formula1>
          <xm:sqref>C4:D4 J4:K4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8"/>
  <sheetViews>
    <sheetView view="pageBreakPreview" topLeftCell="A4" zoomScaleNormal="100" zoomScaleSheetLayoutView="100" workbookViewId="0">
      <selection activeCell="M12" sqref="M12"/>
    </sheetView>
  </sheetViews>
  <sheetFormatPr defaultColWidth="9" defaultRowHeight="21" customHeight="1"/>
  <cols>
    <col min="1" max="2" width="5.6640625" style="1" customWidth="1"/>
    <col min="3" max="3" width="18.77734375" style="1" customWidth="1"/>
    <col min="4" max="4" width="18.33203125" style="1" bestFit="1" customWidth="1"/>
    <col min="5" max="5" width="13.88671875" style="1" bestFit="1" customWidth="1"/>
    <col min="6" max="6" width="12.44140625" style="1" customWidth="1"/>
    <col min="7" max="7" width="6.6640625" style="1" customWidth="1"/>
    <col min="8" max="9" width="5.6640625" style="1" customWidth="1"/>
    <col min="10" max="10" width="18.77734375" style="1" customWidth="1"/>
    <col min="11" max="11" width="18.33203125" style="1" bestFit="1" customWidth="1"/>
    <col min="12" max="13" width="12.6640625" style="1" customWidth="1"/>
    <col min="14" max="14" width="6.6640625" style="1" customWidth="1"/>
    <col min="15" max="16384" width="9" style="1"/>
  </cols>
  <sheetData>
    <row r="1" spans="1:14" s="7" customFormat="1" ht="30" customHeight="1">
      <c r="A1" s="105" t="s">
        <v>22</v>
      </c>
      <c r="B1" s="105"/>
      <c r="C1" s="105"/>
      <c r="D1" s="105"/>
      <c r="E1" s="105"/>
      <c r="F1" s="105"/>
      <c r="G1" s="105"/>
      <c r="H1" s="105" t="s">
        <v>23</v>
      </c>
      <c r="I1" s="105"/>
      <c r="J1" s="105"/>
      <c r="K1" s="105"/>
      <c r="L1" s="105"/>
      <c r="M1" s="105"/>
      <c r="N1" s="105"/>
    </row>
    <row r="2" spans="1:14" s="7" customFormat="1" ht="18.75" customHeight="1" thickBot="1"/>
    <row r="3" spans="1:14" s="7" customFormat="1" ht="30" customHeight="1">
      <c r="A3" s="115" t="s">
        <v>2</v>
      </c>
      <c r="B3" s="116"/>
      <c r="C3" s="106" t="str">
        <f>表紙!C13&amp;" "&amp;表紙!F13</f>
        <v xml:space="preserve">令和７年度　全十勝高校新人バドミントン選手権大会　兼　
第５８回北海道高等学校新人バドミントン大会北北海道大会十勝地区予選会 </v>
      </c>
      <c r="D3" s="107"/>
      <c r="E3" s="107"/>
      <c r="F3" s="107"/>
      <c r="G3" s="108"/>
      <c r="H3" s="115" t="s">
        <v>2</v>
      </c>
      <c r="I3" s="116"/>
      <c r="J3" s="106" t="str">
        <f>C3</f>
        <v xml:space="preserve">令和７年度　全十勝高校新人バドミントン選手権大会　兼　
第５８回北海道高等学校新人バドミントン大会北北海道大会十勝地区予選会 </v>
      </c>
      <c r="K3" s="107"/>
      <c r="L3" s="107"/>
      <c r="M3" s="107"/>
      <c r="N3" s="108"/>
    </row>
    <row r="4" spans="1:14" ht="30" customHeight="1">
      <c r="A4" s="109" t="s">
        <v>3</v>
      </c>
      <c r="B4" s="110"/>
      <c r="C4" s="111"/>
      <c r="D4" s="112"/>
      <c r="E4" s="8" t="s">
        <v>4</v>
      </c>
      <c r="F4" s="113"/>
      <c r="G4" s="114"/>
      <c r="H4" s="109" t="s">
        <v>3</v>
      </c>
      <c r="I4" s="110"/>
      <c r="J4" s="111"/>
      <c r="K4" s="112"/>
      <c r="L4" s="8" t="s">
        <v>4</v>
      </c>
      <c r="M4" s="113"/>
      <c r="N4" s="114"/>
    </row>
    <row r="5" spans="1:14" ht="30" customHeight="1" thickBot="1">
      <c r="A5" s="123" t="s">
        <v>5</v>
      </c>
      <c r="B5" s="124"/>
      <c r="C5" s="119" t="e">
        <f>INDEX(data!$A$2:$D$23,MATCH($C$4,data!$B$2:$B$23,0),3)</f>
        <v>#N/A</v>
      </c>
      <c r="D5" s="120"/>
      <c r="E5" s="9" t="s">
        <v>6</v>
      </c>
      <c r="F5" s="121" t="e">
        <f>INDEX(data!$A$2:$D$23,MATCH($C$4,data!$B$2:$B$23,0),4)</f>
        <v>#N/A</v>
      </c>
      <c r="G5" s="122"/>
      <c r="H5" s="123" t="s">
        <v>5</v>
      </c>
      <c r="I5" s="124"/>
      <c r="J5" s="119" t="e">
        <f>INDEX(data!$A$2:$D$23,MATCH($C$4,data!$B$2:$B$23,0),3)</f>
        <v>#N/A</v>
      </c>
      <c r="K5" s="120"/>
      <c r="L5" s="9" t="s">
        <v>6</v>
      </c>
      <c r="M5" s="121" t="e">
        <f>INDEX(data!$A$2:$D$23,MATCH($J$4,data!$B$2:$B$23,0),4)</f>
        <v>#N/A</v>
      </c>
      <c r="N5" s="122"/>
    </row>
    <row r="6" spans="1:14" s="7" customFormat="1" ht="21" customHeight="1" thickBot="1"/>
    <row r="7" spans="1:14" s="7" customFormat="1" ht="30" customHeight="1">
      <c r="A7" s="10" t="s">
        <v>7</v>
      </c>
      <c r="B7" s="11" t="s">
        <v>12</v>
      </c>
      <c r="C7" s="12" t="s">
        <v>48</v>
      </c>
      <c r="D7" s="12" t="s">
        <v>8</v>
      </c>
      <c r="E7" s="12" t="s">
        <v>49</v>
      </c>
      <c r="F7" s="12" t="s">
        <v>125</v>
      </c>
      <c r="G7" s="13" t="s">
        <v>9</v>
      </c>
      <c r="H7" s="10" t="s">
        <v>7</v>
      </c>
      <c r="I7" s="11" t="s">
        <v>12</v>
      </c>
      <c r="J7" s="12" t="s">
        <v>48</v>
      </c>
      <c r="K7" s="12" t="s">
        <v>8</v>
      </c>
      <c r="L7" s="12" t="s">
        <v>49</v>
      </c>
      <c r="M7" s="12" t="s">
        <v>125</v>
      </c>
      <c r="N7" s="13" t="s">
        <v>9</v>
      </c>
    </row>
    <row r="8" spans="1:14" ht="30" customHeight="1">
      <c r="A8" s="41">
        <v>1</v>
      </c>
      <c r="B8" s="14" t="s">
        <v>24</v>
      </c>
      <c r="C8" s="2"/>
      <c r="D8" s="5"/>
      <c r="E8" s="5" t="str">
        <f>IF(C8="","",INDEX([1]data!$A$2:$E$23,MATCH('[1]２部シングルス'!$C$4,[1]data!$B$2:$B$23,0),5))</f>
        <v/>
      </c>
      <c r="F8" s="6"/>
      <c r="G8" s="3"/>
      <c r="H8" s="41">
        <v>1</v>
      </c>
      <c r="I8" s="14" t="s">
        <v>25</v>
      </c>
      <c r="J8" s="2"/>
      <c r="K8" s="5"/>
      <c r="L8" s="5" t="str">
        <f>IF(J8="","",INDEX([1]data!$A$2:$E$23,MATCH('[1]２部シングルス'!$J$4,[1]data!$B$2:$B$23,0),5))</f>
        <v/>
      </c>
      <c r="M8" s="6"/>
      <c r="N8" s="3"/>
    </row>
    <row r="9" spans="1:14" ht="30" customHeight="1">
      <c r="A9" s="41">
        <v>2</v>
      </c>
      <c r="B9" s="14" t="s">
        <v>24</v>
      </c>
      <c r="C9" s="2"/>
      <c r="D9" s="5"/>
      <c r="E9" s="5" t="str">
        <f>IF(C9="","",INDEX([1]data!$A$2:$E$23,MATCH('[1]２部シングルス'!$C$4,[1]data!$B$2:$B$23,0),5))</f>
        <v/>
      </c>
      <c r="F9" s="55"/>
      <c r="G9" s="3"/>
      <c r="H9" s="41">
        <v>2</v>
      </c>
      <c r="I9" s="14" t="s">
        <v>25</v>
      </c>
      <c r="J9" s="2"/>
      <c r="K9" s="5"/>
      <c r="L9" s="5" t="str">
        <f>IF(J9="","",INDEX([1]data!$A$2:$E$23,MATCH('[1]２部シングルス'!$J$4,[1]data!$B$2:$B$23,0),5))</f>
        <v/>
      </c>
      <c r="M9" s="55"/>
      <c r="N9" s="3"/>
    </row>
    <row r="10" spans="1:14" ht="30" customHeight="1">
      <c r="A10" s="41">
        <v>3</v>
      </c>
      <c r="B10" s="14" t="s">
        <v>24</v>
      </c>
      <c r="C10" s="2"/>
      <c r="D10" s="5"/>
      <c r="E10" s="5" t="str">
        <f>IF(C10="","",INDEX([1]data!$A$2:$E$23,MATCH('[1]２部シングルス'!$C$4,[1]data!$B$2:$B$23,0),5))</f>
        <v/>
      </c>
      <c r="F10" s="57"/>
      <c r="G10" s="3"/>
      <c r="H10" s="41">
        <v>3</v>
      </c>
      <c r="I10" s="14" t="s">
        <v>25</v>
      </c>
      <c r="J10" s="2"/>
      <c r="K10" s="5"/>
      <c r="L10" s="5" t="str">
        <f>IF(J10="","",INDEX([1]data!$A$2:$E$23,MATCH('[1]２部シングルス'!$J$4,[1]data!$B$2:$B$23,0),5))</f>
        <v/>
      </c>
      <c r="M10" s="55"/>
      <c r="N10" s="3"/>
    </row>
    <row r="11" spans="1:14" ht="30" customHeight="1">
      <c r="A11" s="41">
        <v>4</v>
      </c>
      <c r="B11" s="14" t="s">
        <v>24</v>
      </c>
      <c r="C11" s="2"/>
      <c r="D11" s="5"/>
      <c r="E11" s="5" t="str">
        <f>IF(C11="","",INDEX([1]data!$A$2:$E$23,MATCH('[1]２部シングルス'!$C$4,[1]data!$B$2:$B$23,0),5))</f>
        <v/>
      </c>
      <c r="F11" s="55"/>
      <c r="G11" s="3"/>
      <c r="H11" s="41">
        <v>4</v>
      </c>
      <c r="I11" s="14" t="s">
        <v>25</v>
      </c>
      <c r="J11" s="2"/>
      <c r="K11" s="5"/>
      <c r="L11" s="5" t="str">
        <f>IF(J11="","",INDEX(data!$A$2:$E$23,MATCH('1部ダブルス'!$C$33,data!$B$2:$B$23,0),5))</f>
        <v/>
      </c>
      <c r="M11" s="55"/>
      <c r="N11" s="3"/>
    </row>
    <row r="12" spans="1:14" ht="30" customHeight="1">
      <c r="A12" s="41">
        <v>5</v>
      </c>
      <c r="B12" s="14" t="s">
        <v>24</v>
      </c>
      <c r="C12" s="2"/>
      <c r="D12" s="5"/>
      <c r="E12" s="5" t="str">
        <f>IF(C12="","",INDEX([1]data!$A$2:$E$23,MATCH('[1]２部シングルス'!$C$4,[1]data!$B$2:$B$23,0),5))</f>
        <v/>
      </c>
      <c r="F12" s="2"/>
      <c r="G12" s="3"/>
      <c r="H12" s="41">
        <v>5</v>
      </c>
      <c r="I12" s="14" t="s">
        <v>25</v>
      </c>
      <c r="J12" s="2"/>
      <c r="K12" s="5"/>
      <c r="L12" s="5" t="str">
        <f>IF(J12="","",INDEX(data!$A$2:$E$23,MATCH('1部ダブルス'!$C$33,data!$B$2:$B$23,0),5))</f>
        <v/>
      </c>
      <c r="M12" s="2"/>
      <c r="N12" s="3"/>
    </row>
    <row r="13" spans="1:14" ht="30" customHeight="1">
      <c r="A13" s="41">
        <v>6</v>
      </c>
      <c r="B13" s="14" t="s">
        <v>24</v>
      </c>
      <c r="C13" s="2"/>
      <c r="D13" s="5"/>
      <c r="E13" s="5" t="str">
        <f>IF(C13="","",INDEX([1]data!$A$2:$E$23,MATCH('[1]２部シングルス'!$C$4,[1]data!$B$2:$B$23,0),5))</f>
        <v/>
      </c>
      <c r="F13" s="55"/>
      <c r="G13" s="3"/>
      <c r="H13" s="41">
        <v>6</v>
      </c>
      <c r="I13" s="14" t="s">
        <v>25</v>
      </c>
      <c r="J13" s="2"/>
      <c r="K13" s="5"/>
      <c r="L13" s="5" t="str">
        <f>IF(J13="","",INDEX(data!$A$2:$E$23,MATCH('1部ダブルス'!$C$33,data!$B$2:$B$23,0),5))</f>
        <v/>
      </c>
      <c r="M13" s="55"/>
      <c r="N13" s="3"/>
    </row>
    <row r="14" spans="1:14" ht="30" customHeight="1">
      <c r="A14" s="41">
        <v>7</v>
      </c>
      <c r="B14" s="14" t="s">
        <v>24</v>
      </c>
      <c r="C14" s="2"/>
      <c r="D14" s="5"/>
      <c r="E14" s="5" t="str">
        <f>IF(C14="","",INDEX([1]data!$A$2:$E$23,MATCH('[1]２部シングルス'!$C$4,[1]data!$B$2:$B$23,0),5))</f>
        <v/>
      </c>
      <c r="F14" s="56"/>
      <c r="G14" s="3"/>
      <c r="H14" s="41">
        <v>7</v>
      </c>
      <c r="I14" s="14" t="s">
        <v>25</v>
      </c>
      <c r="J14" s="2"/>
      <c r="K14" s="5"/>
      <c r="L14" s="5" t="str">
        <f>IF(J14="","",INDEX(data!$A$2:$E$23,MATCH('1部ダブルス'!$C$33,data!$B$2:$B$23,0),5))</f>
        <v/>
      </c>
      <c r="M14" s="56"/>
      <c r="N14" s="3"/>
    </row>
    <row r="15" spans="1:14" ht="30" customHeight="1">
      <c r="A15" s="41">
        <v>8</v>
      </c>
      <c r="B15" s="14" t="s">
        <v>24</v>
      </c>
      <c r="C15" s="2"/>
      <c r="D15" s="5"/>
      <c r="E15" s="5" t="str">
        <f>IF(C15="","",INDEX([1]data!$A$2:$E$23,MATCH('[1]２部シングルス'!$C$4,[1]data!$B$2:$B$23,0),5))</f>
        <v/>
      </c>
      <c r="F15" s="55"/>
      <c r="G15" s="3"/>
      <c r="H15" s="41">
        <v>8</v>
      </c>
      <c r="I15" s="14" t="s">
        <v>25</v>
      </c>
      <c r="J15" s="2"/>
      <c r="K15" s="5"/>
      <c r="L15" s="5" t="str">
        <f>IF(J15="","",INDEX(data!$A$2:$E$23,MATCH('1部ダブルス'!$C$33,data!$B$2:$B$23,0),5))</f>
        <v/>
      </c>
      <c r="M15" s="55"/>
      <c r="N15" s="3"/>
    </row>
    <row r="16" spans="1:14" ht="30" customHeight="1">
      <c r="A16" s="41">
        <v>9</v>
      </c>
      <c r="B16" s="14" t="s">
        <v>24</v>
      </c>
      <c r="C16" s="2"/>
      <c r="D16" s="5"/>
      <c r="E16" s="5"/>
      <c r="F16" s="2"/>
      <c r="G16" s="3"/>
      <c r="H16" s="41">
        <v>9</v>
      </c>
      <c r="I16" s="14" t="s">
        <v>25</v>
      </c>
      <c r="J16" s="2"/>
      <c r="K16" s="5"/>
      <c r="L16" s="5" t="str">
        <f>IF(J16="","",INDEX(data!$A$2:$E$23,MATCH('1部ダブルス'!$C$33,data!$B$2:$B$23,0),5))</f>
        <v/>
      </c>
      <c r="M16" s="2"/>
      <c r="N16" s="3"/>
    </row>
    <row r="17" spans="1:14" ht="30" customHeight="1">
      <c r="A17" s="41">
        <v>10</v>
      </c>
      <c r="B17" s="14" t="s">
        <v>24</v>
      </c>
      <c r="C17" s="2"/>
      <c r="D17" s="5"/>
      <c r="E17" s="5" t="str">
        <f>IF(C17="","",INDEX(data!$A$2:$E$23,MATCH('1部ダブルス'!$C$33,data!$B$2:$B$23,0),5))</f>
        <v/>
      </c>
      <c r="F17" s="2"/>
      <c r="G17" s="3"/>
      <c r="H17" s="41">
        <v>10</v>
      </c>
      <c r="I17" s="14" t="s">
        <v>25</v>
      </c>
      <c r="J17" s="2"/>
      <c r="K17" s="5"/>
      <c r="L17" s="5" t="str">
        <f>IF(J17="","",INDEX(data!$A$2:$E$23,MATCH('1部ダブルス'!$C$33,data!$B$2:$B$23,0),5))</f>
        <v/>
      </c>
      <c r="M17" s="2"/>
      <c r="N17" s="3"/>
    </row>
    <row r="18" spans="1:14" ht="30" customHeight="1">
      <c r="A18" s="41">
        <v>11</v>
      </c>
      <c r="B18" s="14" t="s">
        <v>24</v>
      </c>
      <c r="C18" s="2"/>
      <c r="D18" s="5"/>
      <c r="E18" s="5" t="str">
        <f>IF(C18="","",INDEX(data!$A$2:$E$23,MATCH('1部ダブルス'!$C$33,data!$B$2:$B$23,0),5))</f>
        <v/>
      </c>
      <c r="F18" s="6"/>
      <c r="G18" s="3"/>
      <c r="H18" s="41">
        <v>11</v>
      </c>
      <c r="I18" s="14" t="s">
        <v>25</v>
      </c>
      <c r="J18" s="2"/>
      <c r="K18" s="5"/>
      <c r="L18" s="5" t="str">
        <f>IF(J18="","",INDEX(data!$A$2:$E$23,MATCH('1部ダブルス'!$C$33,data!$B$2:$B$23,0),5))</f>
        <v/>
      </c>
      <c r="M18" s="6"/>
      <c r="N18" s="3"/>
    </row>
    <row r="19" spans="1:14" ht="30" customHeight="1">
      <c r="A19" s="41">
        <v>12</v>
      </c>
      <c r="B19" s="14" t="s">
        <v>24</v>
      </c>
      <c r="C19" s="2"/>
      <c r="D19" s="5"/>
      <c r="E19" s="5" t="str">
        <f>IF(C19="","",INDEX(data!$A$2:$E$23,MATCH('1部ダブルス'!$C$33,data!$B$2:$B$23,0),5))</f>
        <v/>
      </c>
      <c r="F19" s="6"/>
      <c r="G19" s="3"/>
      <c r="H19" s="41">
        <v>12</v>
      </c>
      <c r="I19" s="14" t="s">
        <v>25</v>
      </c>
      <c r="J19" s="2"/>
      <c r="K19" s="5"/>
      <c r="L19" s="5" t="str">
        <f>IF(J19="","",INDEX(data!$A$2:$E$23,MATCH('1部ダブルス'!$C$33,data!$B$2:$B$23,0),5))</f>
        <v/>
      </c>
      <c r="M19" s="6"/>
      <c r="N19" s="3"/>
    </row>
    <row r="20" spans="1:14" ht="30" customHeight="1">
      <c r="A20" s="41">
        <v>13</v>
      </c>
      <c r="B20" s="14" t="s">
        <v>24</v>
      </c>
      <c r="C20" s="2"/>
      <c r="D20" s="5"/>
      <c r="E20" s="5" t="str">
        <f>IF(C20="","",INDEX(data!$A$2:$E$23,MATCH('1部ダブルス'!$C$33,data!$B$2:$B$23,0),5))</f>
        <v/>
      </c>
      <c r="F20" s="6"/>
      <c r="G20" s="3"/>
      <c r="H20" s="41">
        <v>13</v>
      </c>
      <c r="I20" s="14" t="s">
        <v>25</v>
      </c>
      <c r="J20" s="2"/>
      <c r="K20" s="5"/>
      <c r="L20" s="5" t="str">
        <f>IF(J20="","",INDEX(data!$A$2:$E$23,MATCH('1部ダブルス'!$C$33,data!$B$2:$B$23,0),5))</f>
        <v/>
      </c>
      <c r="M20" s="6"/>
      <c r="N20" s="3"/>
    </row>
    <row r="21" spans="1:14" ht="30" customHeight="1">
      <c r="A21" s="41">
        <v>14</v>
      </c>
      <c r="B21" s="14" t="s">
        <v>24</v>
      </c>
      <c r="C21" s="2"/>
      <c r="D21" s="5"/>
      <c r="E21" s="5" t="str">
        <f>IF(C21="","",INDEX(data!$A$2:$E$23,MATCH('1部ダブルス'!$C$33,data!$B$2:$B$23,0),5))</f>
        <v/>
      </c>
      <c r="F21" s="6"/>
      <c r="G21" s="3"/>
      <c r="H21" s="41">
        <v>14</v>
      </c>
      <c r="I21" s="14" t="s">
        <v>25</v>
      </c>
      <c r="J21" s="2"/>
      <c r="K21" s="5"/>
      <c r="L21" s="5" t="str">
        <f>IF(J21="","",INDEX(data!$A$2:$E$23,MATCH('1部ダブルス'!$C$33,data!$B$2:$B$23,0),5))</f>
        <v/>
      </c>
      <c r="M21" s="6"/>
      <c r="N21" s="3"/>
    </row>
    <row r="22" spans="1:14" ht="30" customHeight="1">
      <c r="A22" s="41">
        <v>15</v>
      </c>
      <c r="B22" s="14" t="s">
        <v>24</v>
      </c>
      <c r="C22" s="2"/>
      <c r="D22" s="5"/>
      <c r="E22" s="5" t="str">
        <f>IF(C22="","",INDEX(data!$A$2:$E$23,MATCH('1部ダブルス'!$C$33,data!$B$2:$B$23,0),5))</f>
        <v/>
      </c>
      <c r="F22" s="6"/>
      <c r="G22" s="3"/>
      <c r="H22" s="41">
        <v>15</v>
      </c>
      <c r="I22" s="14" t="s">
        <v>25</v>
      </c>
      <c r="J22" s="2"/>
      <c r="K22" s="5"/>
      <c r="L22" s="5" t="str">
        <f>IF(J22="","",INDEX(data!$A$2:$E$23,MATCH('1部ダブルス'!$C$33,data!$B$2:$B$23,0),5))</f>
        <v/>
      </c>
      <c r="M22" s="6"/>
      <c r="N22" s="3"/>
    </row>
    <row r="23" spans="1:14" ht="30" customHeight="1">
      <c r="A23" s="41">
        <v>16</v>
      </c>
      <c r="B23" s="14" t="s">
        <v>24</v>
      </c>
      <c r="C23" s="2"/>
      <c r="D23" s="5"/>
      <c r="E23" s="5" t="str">
        <f>IF(C23="","",INDEX(data!$A$2:$E$23,MATCH('1部ダブルス'!$C$33,data!$B$2:$B$23,0),5))</f>
        <v/>
      </c>
      <c r="F23" s="6"/>
      <c r="G23" s="3"/>
      <c r="H23" s="41">
        <v>16</v>
      </c>
      <c r="I23" s="14" t="s">
        <v>25</v>
      </c>
      <c r="J23" s="2"/>
      <c r="K23" s="5"/>
      <c r="L23" s="5" t="str">
        <f>IF(J23="","",INDEX(data!$A$2:$E$23,MATCH('1部ダブルス'!$C$33,data!$B$2:$B$23,0),5))</f>
        <v/>
      </c>
      <c r="M23" s="6"/>
      <c r="N23" s="3"/>
    </row>
    <row r="24" spans="1:14" ht="30" customHeight="1">
      <c r="A24" s="41">
        <v>17</v>
      </c>
      <c r="B24" s="14" t="s">
        <v>24</v>
      </c>
      <c r="C24" s="2"/>
      <c r="D24" s="5"/>
      <c r="E24" s="5" t="str">
        <f>IF(C24="","",INDEX(data!$A$2:$E$23,MATCH('1部ダブルス'!$C$33,data!$B$2:$B$23,0),5))</f>
        <v/>
      </c>
      <c r="F24" s="6"/>
      <c r="G24" s="3"/>
      <c r="H24" s="41">
        <v>17</v>
      </c>
      <c r="I24" s="14" t="s">
        <v>25</v>
      </c>
      <c r="J24" s="2"/>
      <c r="K24" s="5"/>
      <c r="L24" s="5" t="str">
        <f>IF(J24="","",INDEX(data!$A$2:$E$23,MATCH('1部ダブルス'!$C$33,data!$B$2:$B$23,0),5))</f>
        <v/>
      </c>
      <c r="M24" s="6"/>
      <c r="N24" s="3"/>
    </row>
    <row r="25" spans="1:14" ht="30" customHeight="1">
      <c r="A25" s="41">
        <v>18</v>
      </c>
      <c r="B25" s="14" t="s">
        <v>24</v>
      </c>
      <c r="C25" s="2"/>
      <c r="D25" s="5"/>
      <c r="E25" s="5" t="str">
        <f>IF(C25="","",INDEX(data!$A$2:$E$23,MATCH('1部ダブルス'!$C$33,data!$B$2:$B$23,0),5))</f>
        <v/>
      </c>
      <c r="F25" s="55"/>
      <c r="G25" s="3"/>
      <c r="H25" s="41">
        <v>18</v>
      </c>
      <c r="I25" s="14" t="s">
        <v>25</v>
      </c>
      <c r="J25" s="2"/>
      <c r="K25" s="5"/>
      <c r="L25" s="5" t="str">
        <f>IF(J25="","",INDEX(data!$A$2:$E$23,MATCH('1部ダブルス'!$C$33,data!$B$2:$B$23,0),5))</f>
        <v/>
      </c>
      <c r="M25" s="55"/>
      <c r="N25" s="3"/>
    </row>
    <row r="26" spans="1:14" ht="30" customHeight="1">
      <c r="A26" s="41">
        <v>19</v>
      </c>
      <c r="B26" s="14" t="s">
        <v>24</v>
      </c>
      <c r="C26" s="2"/>
      <c r="D26" s="5"/>
      <c r="E26" s="5" t="str">
        <f>IF(C26="","",INDEX(data!$A$2:$E$23,MATCH('1部ダブルス'!$C$33,data!$B$2:$B$23,0),5))</f>
        <v/>
      </c>
      <c r="F26" s="2"/>
      <c r="G26" s="3"/>
      <c r="H26" s="41">
        <v>19</v>
      </c>
      <c r="I26" s="14" t="s">
        <v>25</v>
      </c>
      <c r="J26" s="2"/>
      <c r="K26" s="5"/>
      <c r="L26" s="5" t="str">
        <f>IF(J26="","",INDEX(data!$A$2:$E$23,MATCH('1部ダブルス'!$C$33,data!$B$2:$B$23,0),5))</f>
        <v/>
      </c>
      <c r="M26" s="2"/>
      <c r="N26" s="3"/>
    </row>
    <row r="27" spans="1:14" ht="30" customHeight="1" thickBot="1">
      <c r="A27" s="15">
        <v>20</v>
      </c>
      <c r="B27" s="19" t="s">
        <v>24</v>
      </c>
      <c r="C27" s="16"/>
      <c r="D27" s="17"/>
      <c r="E27" s="17" t="str">
        <f>IF(C27="","",INDEX(data!$A$2:$E$23,MATCH('1部ダブルス'!$C$33,data!$B$2:$B$23,0),5))</f>
        <v/>
      </c>
      <c r="F27" s="42"/>
      <c r="G27" s="18"/>
      <c r="H27" s="15">
        <v>20</v>
      </c>
      <c r="I27" s="19" t="s">
        <v>25</v>
      </c>
      <c r="J27" s="16"/>
      <c r="K27" s="17"/>
      <c r="L27" s="17" t="str">
        <f>IF(J27="","",INDEX(data!$A$2:$E$23,MATCH('1部ダブルス'!$C$33,data!$B$2:$B$23,0),5))</f>
        <v/>
      </c>
      <c r="M27" s="42"/>
      <c r="N27" s="18"/>
    </row>
    <row r="28" spans="1:14" s="7" customFormat="1" ht="21" customHeight="1">
      <c r="A28" s="7" t="s">
        <v>10</v>
      </c>
      <c r="H28" s="7" t="s">
        <v>10</v>
      </c>
    </row>
    <row r="29" spans="1:14" s="7" customFormat="1" ht="21" customHeight="1">
      <c r="A29" s="7" t="s">
        <v>11</v>
      </c>
      <c r="H29" s="7" t="s">
        <v>11</v>
      </c>
    </row>
    <row r="30" spans="1:14" s="7" customFormat="1" ht="30.75" customHeight="1">
      <c r="A30" s="105" t="s">
        <v>22</v>
      </c>
      <c r="B30" s="105"/>
      <c r="C30" s="105"/>
      <c r="D30" s="105"/>
      <c r="E30" s="105"/>
      <c r="F30" s="105"/>
      <c r="G30" s="105"/>
      <c r="H30" s="105" t="s">
        <v>23</v>
      </c>
      <c r="I30" s="105"/>
      <c r="J30" s="105"/>
      <c r="K30" s="105"/>
      <c r="L30" s="105"/>
      <c r="M30" s="105"/>
      <c r="N30" s="105"/>
    </row>
    <row r="31" spans="1:14" s="7" customFormat="1" ht="18.75" customHeight="1" thickBot="1"/>
    <row r="32" spans="1:14" s="7" customFormat="1" ht="30" customHeight="1">
      <c r="A32" s="115" t="s">
        <v>2</v>
      </c>
      <c r="B32" s="116"/>
      <c r="C32" s="106" t="str">
        <f>C3</f>
        <v xml:space="preserve">令和７年度　全十勝高校新人バドミントン選手権大会　兼　
第５８回北海道高等学校新人バドミントン大会北北海道大会十勝地区予選会 </v>
      </c>
      <c r="D32" s="107"/>
      <c r="E32" s="107"/>
      <c r="F32" s="107"/>
      <c r="G32" s="108"/>
      <c r="H32" s="115" t="s">
        <v>2</v>
      </c>
      <c r="I32" s="116"/>
      <c r="J32" s="106" t="str">
        <f>C3</f>
        <v xml:space="preserve">令和７年度　全十勝高校新人バドミントン選手権大会　兼　
第５８回北海道高等学校新人バドミントン大会北北海道大会十勝地区予選会 </v>
      </c>
      <c r="K32" s="107"/>
      <c r="L32" s="107"/>
      <c r="M32" s="107"/>
      <c r="N32" s="108"/>
    </row>
    <row r="33" spans="1:14" ht="30" customHeight="1">
      <c r="A33" s="109" t="s">
        <v>3</v>
      </c>
      <c r="B33" s="110"/>
      <c r="C33" s="111"/>
      <c r="D33" s="112"/>
      <c r="E33" s="8" t="s">
        <v>4</v>
      </c>
      <c r="F33" s="113" t="str">
        <f>F4&amp;""</f>
        <v/>
      </c>
      <c r="G33" s="114"/>
      <c r="H33" s="109" t="s">
        <v>3</v>
      </c>
      <c r="I33" s="110"/>
      <c r="J33" s="111"/>
      <c r="K33" s="112"/>
      <c r="L33" s="8" t="s">
        <v>4</v>
      </c>
      <c r="M33" s="113" t="str">
        <f>M4&amp;""</f>
        <v/>
      </c>
      <c r="N33" s="114"/>
    </row>
    <row r="34" spans="1:14" ht="30" customHeight="1" thickBot="1">
      <c r="A34" s="123" t="s">
        <v>5</v>
      </c>
      <c r="B34" s="124"/>
      <c r="C34" s="119" t="e">
        <f>C5&amp;""</f>
        <v>#N/A</v>
      </c>
      <c r="D34" s="120"/>
      <c r="E34" s="9" t="s">
        <v>6</v>
      </c>
      <c r="F34" s="121" t="e">
        <f>F5&amp;""</f>
        <v>#N/A</v>
      </c>
      <c r="G34" s="122"/>
      <c r="H34" s="123" t="s">
        <v>5</v>
      </c>
      <c r="I34" s="124"/>
      <c r="J34" s="119" t="e">
        <f>C34</f>
        <v>#N/A</v>
      </c>
      <c r="K34" s="120"/>
      <c r="L34" s="9" t="s">
        <v>6</v>
      </c>
      <c r="M34" s="121" t="e">
        <f>F34</f>
        <v>#N/A</v>
      </c>
      <c r="N34" s="122"/>
    </row>
    <row r="35" spans="1:14" s="7" customFormat="1" ht="21" customHeight="1" thickBot="1"/>
    <row r="36" spans="1:14" s="7" customFormat="1" ht="30" customHeight="1">
      <c r="A36" s="10" t="s">
        <v>26</v>
      </c>
      <c r="B36" s="11" t="s">
        <v>12</v>
      </c>
      <c r="C36" s="12" t="s">
        <v>48</v>
      </c>
      <c r="D36" s="12" t="s">
        <v>8</v>
      </c>
      <c r="E36" s="12" t="s">
        <v>49</v>
      </c>
      <c r="F36" s="12" t="s">
        <v>125</v>
      </c>
      <c r="G36" s="13" t="s">
        <v>9</v>
      </c>
      <c r="H36" s="10" t="s">
        <v>26</v>
      </c>
      <c r="I36" s="11" t="s">
        <v>12</v>
      </c>
      <c r="J36" s="12" t="s">
        <v>48</v>
      </c>
      <c r="K36" s="12" t="s">
        <v>8</v>
      </c>
      <c r="L36" s="12" t="s">
        <v>49</v>
      </c>
      <c r="M36" s="12" t="s">
        <v>125</v>
      </c>
      <c r="N36" s="13" t="s">
        <v>9</v>
      </c>
    </row>
    <row r="37" spans="1:14" ht="30" customHeight="1">
      <c r="A37" s="41">
        <v>21</v>
      </c>
      <c r="B37" s="14" t="s">
        <v>24</v>
      </c>
      <c r="C37" s="2"/>
      <c r="D37" s="5"/>
      <c r="E37" s="5" t="str">
        <f>IF(C37="","",INDEX(data!$A$2:$E$23,MATCH('２部シングルス'!$C$33,data!$B$2:$B$23,0),5))</f>
        <v/>
      </c>
      <c r="F37" s="6"/>
      <c r="G37" s="3"/>
      <c r="H37" s="41">
        <v>21</v>
      </c>
      <c r="I37" s="14" t="s">
        <v>25</v>
      </c>
      <c r="J37" s="2"/>
      <c r="K37" s="5"/>
      <c r="L37" s="5" t="str">
        <f>IF(J37="","",INDEX(data!$A$2:$E$23,MATCH('２部シングルス'!$J$33,data!$B$2:$B$23,0),5))</f>
        <v/>
      </c>
      <c r="M37" s="6"/>
      <c r="N37" s="3"/>
    </row>
    <row r="38" spans="1:14" ht="30" customHeight="1">
      <c r="A38" s="41">
        <v>22</v>
      </c>
      <c r="B38" s="14" t="s">
        <v>24</v>
      </c>
      <c r="C38" s="2"/>
      <c r="D38" s="5"/>
      <c r="E38" s="5" t="str">
        <f>IF(C38="","",INDEX(data!$A$2:$E$23,MATCH('２部シングルス'!$C$33,data!$B$2:$B$23,0),5))</f>
        <v/>
      </c>
      <c r="F38" s="2"/>
      <c r="G38" s="3"/>
      <c r="H38" s="41">
        <v>22</v>
      </c>
      <c r="I38" s="14" t="s">
        <v>25</v>
      </c>
      <c r="J38" s="2"/>
      <c r="K38" s="5"/>
      <c r="L38" s="5" t="str">
        <f>IF(J38="","",INDEX(data!$A$2:$E$23,MATCH('２部シングルス'!$J$33,data!$B$2:$B$23,0),5))</f>
        <v/>
      </c>
      <c r="M38" s="2"/>
      <c r="N38" s="3"/>
    </row>
    <row r="39" spans="1:14" ht="30" customHeight="1">
      <c r="A39" s="41">
        <v>23</v>
      </c>
      <c r="B39" s="14" t="s">
        <v>24</v>
      </c>
      <c r="C39" s="2"/>
      <c r="D39" s="5"/>
      <c r="E39" s="5" t="str">
        <f>IF(C39="","",INDEX(data!$A$2:$E$23,MATCH('２部シングルス'!$C$33,data!$B$2:$B$23,0),5))</f>
        <v/>
      </c>
      <c r="F39" s="2"/>
      <c r="G39" s="3"/>
      <c r="H39" s="41">
        <v>23</v>
      </c>
      <c r="I39" s="14" t="s">
        <v>25</v>
      </c>
      <c r="J39" s="2"/>
      <c r="K39" s="5"/>
      <c r="L39" s="5" t="str">
        <f>IF(J39="","",INDEX(data!$A$2:$E$23,MATCH('２部シングルス'!$J$33,data!$B$2:$B$23,0),5))</f>
        <v/>
      </c>
      <c r="M39" s="2"/>
      <c r="N39" s="3"/>
    </row>
    <row r="40" spans="1:14" ht="30" customHeight="1">
      <c r="A40" s="41">
        <v>24</v>
      </c>
      <c r="B40" s="14" t="s">
        <v>24</v>
      </c>
      <c r="C40" s="2"/>
      <c r="D40" s="5"/>
      <c r="E40" s="5" t="str">
        <f>IF(C40="","",INDEX(data!$A$2:$E$23,MATCH('２部シングルス'!$C$33,data!$B$2:$B$23,0),5))</f>
        <v/>
      </c>
      <c r="F40" s="2"/>
      <c r="G40" s="3"/>
      <c r="H40" s="41">
        <v>24</v>
      </c>
      <c r="I40" s="14" t="s">
        <v>25</v>
      </c>
      <c r="J40" s="2"/>
      <c r="K40" s="5"/>
      <c r="L40" s="5" t="str">
        <f>IF(J40="","",INDEX(data!$A$2:$E$23,MATCH('２部シングルス'!$J$33,data!$B$2:$B$23,0),5))</f>
        <v/>
      </c>
      <c r="M40" s="2"/>
      <c r="N40" s="3"/>
    </row>
    <row r="41" spans="1:14" ht="30" customHeight="1">
      <c r="A41" s="41">
        <v>25</v>
      </c>
      <c r="B41" s="14" t="s">
        <v>24</v>
      </c>
      <c r="C41" s="2"/>
      <c r="D41" s="5"/>
      <c r="E41" s="5" t="str">
        <f>IF(C41="","",INDEX(data!$A$2:$E$23,MATCH('２部シングルス'!$C$33,data!$B$2:$B$23,0),5))</f>
        <v/>
      </c>
      <c r="F41" s="2"/>
      <c r="G41" s="3"/>
      <c r="H41" s="41">
        <v>25</v>
      </c>
      <c r="I41" s="14" t="s">
        <v>25</v>
      </c>
      <c r="J41" s="2"/>
      <c r="K41" s="5"/>
      <c r="L41" s="5" t="str">
        <f>IF(J41="","",INDEX(data!$A$2:$E$23,MATCH('２部シングルス'!$J$33,data!$B$2:$B$23,0),5))</f>
        <v/>
      </c>
      <c r="M41" s="2"/>
      <c r="N41" s="3"/>
    </row>
    <row r="42" spans="1:14" ht="30" customHeight="1">
      <c r="A42" s="41">
        <v>26</v>
      </c>
      <c r="B42" s="14" t="s">
        <v>24</v>
      </c>
      <c r="C42" s="2"/>
      <c r="D42" s="5"/>
      <c r="E42" s="5" t="str">
        <f>IF(C42="","",INDEX(data!$A$2:$E$23,MATCH('２部シングルス'!$C$33,data!$B$2:$B$23,0),5))</f>
        <v/>
      </c>
      <c r="F42" s="2"/>
      <c r="G42" s="3"/>
      <c r="H42" s="41">
        <v>26</v>
      </c>
      <c r="I42" s="14" t="s">
        <v>25</v>
      </c>
      <c r="J42" s="2"/>
      <c r="K42" s="5"/>
      <c r="L42" s="5" t="str">
        <f>IF(J42="","",INDEX(data!$A$2:$E$23,MATCH('２部シングルス'!$J$33,data!$B$2:$B$23,0),5))</f>
        <v/>
      </c>
      <c r="M42" s="2"/>
      <c r="N42" s="3"/>
    </row>
    <row r="43" spans="1:14" ht="30" customHeight="1">
      <c r="A43" s="41">
        <v>27</v>
      </c>
      <c r="B43" s="14" t="s">
        <v>24</v>
      </c>
      <c r="C43" s="2"/>
      <c r="D43" s="5"/>
      <c r="E43" s="5" t="str">
        <f>IF(C43="","",INDEX(data!$A$2:$E$23,MATCH('２部シングルス'!$C$33,data!$B$2:$B$23,0),5))</f>
        <v/>
      </c>
      <c r="F43" s="4"/>
      <c r="G43" s="3"/>
      <c r="H43" s="41">
        <v>27</v>
      </c>
      <c r="I43" s="14" t="s">
        <v>25</v>
      </c>
      <c r="J43" s="2"/>
      <c r="K43" s="5"/>
      <c r="L43" s="5" t="str">
        <f>IF(J43="","",INDEX(data!$A$2:$E$23,MATCH('２部シングルス'!$J$33,data!$B$2:$B$23,0),5))</f>
        <v/>
      </c>
      <c r="M43" s="4"/>
      <c r="N43" s="3"/>
    </row>
    <row r="44" spans="1:14" ht="30" customHeight="1">
      <c r="A44" s="41">
        <v>28</v>
      </c>
      <c r="B44" s="14" t="s">
        <v>24</v>
      </c>
      <c r="C44" s="2"/>
      <c r="D44" s="5"/>
      <c r="E44" s="5" t="str">
        <f>IF(C44="","",INDEX(data!$A$2:$E$23,MATCH('２部シングルス'!$C$33,data!$B$2:$B$23,0),5))</f>
        <v/>
      </c>
      <c r="F44" s="2"/>
      <c r="G44" s="3"/>
      <c r="H44" s="41">
        <v>28</v>
      </c>
      <c r="I44" s="14" t="s">
        <v>25</v>
      </c>
      <c r="J44" s="2"/>
      <c r="K44" s="5"/>
      <c r="L44" s="5" t="str">
        <f>IF(J44="","",INDEX(data!$A$2:$E$23,MATCH('２部シングルス'!$J$33,data!$B$2:$B$23,0),5))</f>
        <v/>
      </c>
      <c r="M44" s="2"/>
      <c r="N44" s="3"/>
    </row>
    <row r="45" spans="1:14" ht="30" customHeight="1">
      <c r="A45" s="41">
        <v>29</v>
      </c>
      <c r="B45" s="14" t="s">
        <v>24</v>
      </c>
      <c r="C45" s="2"/>
      <c r="D45" s="5"/>
      <c r="E45" s="5" t="str">
        <f>IF(C45="","",INDEX(data!$A$2:$E$23,MATCH('２部シングルス'!$C$33,data!$B$2:$B$23,0),5))</f>
        <v/>
      </c>
      <c r="F45" s="2"/>
      <c r="G45" s="3"/>
      <c r="H45" s="41">
        <v>29</v>
      </c>
      <c r="I45" s="14" t="s">
        <v>25</v>
      </c>
      <c r="J45" s="2"/>
      <c r="K45" s="5"/>
      <c r="L45" s="5" t="str">
        <f>IF(J45="","",INDEX(data!$A$2:$E$23,MATCH('２部シングルス'!$J$33,data!$B$2:$B$23,0),5))</f>
        <v/>
      </c>
      <c r="M45" s="2"/>
      <c r="N45" s="3"/>
    </row>
    <row r="46" spans="1:14" ht="30" customHeight="1">
      <c r="A46" s="41">
        <v>30</v>
      </c>
      <c r="B46" s="14" t="s">
        <v>24</v>
      </c>
      <c r="C46" s="2"/>
      <c r="D46" s="5"/>
      <c r="E46" s="5" t="str">
        <f>IF(C46="","",INDEX(data!$A$2:$E$23,MATCH('２部シングルス'!$C$33,data!$B$2:$B$23,0),5))</f>
        <v/>
      </c>
      <c r="F46" s="2"/>
      <c r="G46" s="3"/>
      <c r="H46" s="41">
        <v>30</v>
      </c>
      <c r="I46" s="14" t="s">
        <v>25</v>
      </c>
      <c r="J46" s="2"/>
      <c r="K46" s="5"/>
      <c r="L46" s="5" t="str">
        <f>IF(J46="","",INDEX(data!$A$2:$E$23,MATCH('２部シングルス'!$J$33,data!$B$2:$B$23,0),5))</f>
        <v/>
      </c>
      <c r="M46" s="2"/>
      <c r="N46" s="3"/>
    </row>
    <row r="47" spans="1:14" ht="30" customHeight="1">
      <c r="A47" s="41">
        <v>31</v>
      </c>
      <c r="B47" s="14" t="s">
        <v>24</v>
      </c>
      <c r="C47" s="2"/>
      <c r="D47" s="5"/>
      <c r="E47" s="5" t="str">
        <f>IF(C47="","",INDEX(data!$A$2:$E$23,MATCH('２部シングルス'!$C$33,data!$B$2:$B$23,0),5))</f>
        <v/>
      </c>
      <c r="F47" s="2"/>
      <c r="G47" s="3"/>
      <c r="H47" s="41">
        <v>31</v>
      </c>
      <c r="I47" s="14" t="s">
        <v>25</v>
      </c>
      <c r="J47" s="2"/>
      <c r="K47" s="5"/>
      <c r="L47" s="5" t="str">
        <f>IF(J47="","",INDEX(data!$A$2:$E$23,MATCH('２部シングルス'!$J$33,data!$B$2:$B$23,0),5))</f>
        <v/>
      </c>
      <c r="M47" s="2"/>
      <c r="N47" s="3"/>
    </row>
    <row r="48" spans="1:14" ht="30" customHeight="1">
      <c r="A48" s="41">
        <v>32</v>
      </c>
      <c r="B48" s="14" t="s">
        <v>24</v>
      </c>
      <c r="C48" s="2"/>
      <c r="D48" s="5"/>
      <c r="E48" s="5" t="str">
        <f>IF(C48="","",INDEX(data!$A$2:$E$23,MATCH('２部シングルス'!$C$33,data!$B$2:$B$23,0),5))</f>
        <v/>
      </c>
      <c r="F48" s="2"/>
      <c r="G48" s="3"/>
      <c r="H48" s="41">
        <v>32</v>
      </c>
      <c r="I48" s="14" t="s">
        <v>25</v>
      </c>
      <c r="J48" s="2"/>
      <c r="K48" s="5"/>
      <c r="L48" s="5" t="str">
        <f>IF(J48="","",INDEX(data!$A$2:$E$23,MATCH('２部シングルス'!$J$33,data!$B$2:$B$23,0),5))</f>
        <v/>
      </c>
      <c r="M48" s="2"/>
      <c r="N48" s="3"/>
    </row>
    <row r="49" spans="1:14" ht="30" customHeight="1">
      <c r="A49" s="41">
        <v>33</v>
      </c>
      <c r="B49" s="14" t="s">
        <v>24</v>
      </c>
      <c r="C49" s="2"/>
      <c r="D49" s="5"/>
      <c r="E49" s="5" t="str">
        <f>IF(C49="","",INDEX(data!$A$2:$E$23,MATCH('２部シングルス'!$C$33,data!$B$2:$B$23,0),5))</f>
        <v/>
      </c>
      <c r="F49" s="2"/>
      <c r="G49" s="3"/>
      <c r="H49" s="41">
        <v>33</v>
      </c>
      <c r="I49" s="14" t="s">
        <v>25</v>
      </c>
      <c r="J49" s="2"/>
      <c r="K49" s="5"/>
      <c r="L49" s="5" t="str">
        <f>IF(J49="","",INDEX(data!$A$2:$E$23,MATCH('２部シングルス'!$J$33,data!$B$2:$B$23,0),5))</f>
        <v/>
      </c>
      <c r="M49" s="2"/>
      <c r="N49" s="3"/>
    </row>
    <row r="50" spans="1:14" ht="30" customHeight="1">
      <c r="A50" s="41">
        <v>34</v>
      </c>
      <c r="B50" s="14" t="s">
        <v>24</v>
      </c>
      <c r="C50" s="2"/>
      <c r="D50" s="5"/>
      <c r="E50" s="5" t="str">
        <f>IF(C50="","",INDEX(data!$A$2:$E$23,MATCH('２部シングルス'!$C$33,data!$B$2:$B$23,0),5))</f>
        <v/>
      </c>
      <c r="F50" s="2"/>
      <c r="G50" s="3"/>
      <c r="H50" s="41">
        <v>34</v>
      </c>
      <c r="I50" s="14" t="s">
        <v>25</v>
      </c>
      <c r="J50" s="2"/>
      <c r="K50" s="5"/>
      <c r="L50" s="5" t="str">
        <f>IF(J50="","",INDEX(data!$A$2:$E$23,MATCH('２部シングルス'!$J$33,data!$B$2:$B$23,0),5))</f>
        <v/>
      </c>
      <c r="M50" s="2"/>
      <c r="N50" s="3"/>
    </row>
    <row r="51" spans="1:14" ht="30" customHeight="1">
      <c r="A51" s="41">
        <v>35</v>
      </c>
      <c r="B51" s="14" t="s">
        <v>24</v>
      </c>
      <c r="C51" s="2"/>
      <c r="D51" s="5"/>
      <c r="E51" s="5" t="str">
        <f>IF(C51="","",INDEX(data!$A$2:$E$23,MATCH('２部シングルス'!$C$33,data!$B$2:$B$23,0),5))</f>
        <v/>
      </c>
      <c r="F51" s="2"/>
      <c r="G51" s="3"/>
      <c r="H51" s="41">
        <v>35</v>
      </c>
      <c r="I51" s="14" t="s">
        <v>25</v>
      </c>
      <c r="J51" s="2"/>
      <c r="K51" s="5"/>
      <c r="L51" s="5" t="str">
        <f>IF(J51="","",INDEX(data!$A$2:$E$23,MATCH('２部シングルス'!$J$33,data!$B$2:$B$23,0),5))</f>
        <v/>
      </c>
      <c r="M51" s="2"/>
      <c r="N51" s="3"/>
    </row>
    <row r="52" spans="1:14" ht="30" customHeight="1">
      <c r="A52" s="41">
        <v>36</v>
      </c>
      <c r="B52" s="14" t="s">
        <v>24</v>
      </c>
      <c r="C52" s="2"/>
      <c r="D52" s="5"/>
      <c r="E52" s="5" t="str">
        <f>IF(C52="","",INDEX(data!$A$2:$E$23,MATCH('２部シングルス'!$C$33,data!$B$2:$B$23,0),5))</f>
        <v/>
      </c>
      <c r="F52" s="2"/>
      <c r="G52" s="3"/>
      <c r="H52" s="41">
        <v>36</v>
      </c>
      <c r="I52" s="14" t="s">
        <v>25</v>
      </c>
      <c r="J52" s="2"/>
      <c r="K52" s="5"/>
      <c r="L52" s="5" t="str">
        <f>IF(J52="","",INDEX(data!$A$2:$E$23,MATCH('２部シングルス'!$J$33,data!$B$2:$B$23,0),5))</f>
        <v/>
      </c>
      <c r="M52" s="2"/>
      <c r="N52" s="3"/>
    </row>
    <row r="53" spans="1:14" ht="30" customHeight="1">
      <c r="A53" s="41">
        <v>37</v>
      </c>
      <c r="B53" s="14" t="s">
        <v>24</v>
      </c>
      <c r="C53" s="2"/>
      <c r="D53" s="5"/>
      <c r="E53" s="5" t="str">
        <f>IF(C53="","",INDEX(data!$A$2:$E$23,MATCH('２部シングルス'!$C$33,data!$B$2:$B$23,0),5))</f>
        <v/>
      </c>
      <c r="F53" s="2"/>
      <c r="G53" s="3"/>
      <c r="H53" s="41">
        <v>37</v>
      </c>
      <c r="I53" s="14" t="s">
        <v>25</v>
      </c>
      <c r="J53" s="2"/>
      <c r="K53" s="5"/>
      <c r="L53" s="5" t="str">
        <f>IF(J53="","",INDEX(data!$A$2:$E$23,MATCH('２部シングルス'!$J$33,data!$B$2:$B$23,0),5))</f>
        <v/>
      </c>
      <c r="M53" s="2"/>
      <c r="N53" s="3"/>
    </row>
    <row r="54" spans="1:14" ht="30" customHeight="1">
      <c r="A54" s="41">
        <v>38</v>
      </c>
      <c r="B54" s="14" t="s">
        <v>24</v>
      </c>
      <c r="C54" s="2"/>
      <c r="D54" s="5"/>
      <c r="E54" s="5" t="str">
        <f>IF(C54="","",INDEX(data!$A$2:$E$23,MATCH('２部シングルス'!$C$33,data!$B$2:$B$23,0),5))</f>
        <v/>
      </c>
      <c r="F54" s="2"/>
      <c r="G54" s="3"/>
      <c r="H54" s="41">
        <v>38</v>
      </c>
      <c r="I54" s="14" t="s">
        <v>25</v>
      </c>
      <c r="J54" s="2"/>
      <c r="K54" s="5"/>
      <c r="L54" s="5" t="str">
        <f>IF(J54="","",INDEX(data!$A$2:$E$23,MATCH('２部シングルス'!$J$33,data!$B$2:$B$23,0),5))</f>
        <v/>
      </c>
      <c r="M54" s="2"/>
      <c r="N54" s="3"/>
    </row>
    <row r="55" spans="1:14" ht="30" customHeight="1">
      <c r="A55" s="41">
        <v>39</v>
      </c>
      <c r="B55" s="14" t="s">
        <v>24</v>
      </c>
      <c r="C55" s="2"/>
      <c r="D55" s="5"/>
      <c r="E55" s="5" t="str">
        <f>IF(C55="","",INDEX(data!$A$2:$E$23,MATCH('２部シングルス'!$C$33,data!$B$2:$B$23,0),5))</f>
        <v/>
      </c>
      <c r="F55" s="2"/>
      <c r="G55" s="3"/>
      <c r="H55" s="41">
        <v>39</v>
      </c>
      <c r="I55" s="14" t="s">
        <v>25</v>
      </c>
      <c r="J55" s="2"/>
      <c r="K55" s="5"/>
      <c r="L55" s="5" t="str">
        <f>IF(J55="","",INDEX(data!$A$2:$E$23,MATCH('２部シングルス'!$J$33,data!$B$2:$B$23,0),5))</f>
        <v/>
      </c>
      <c r="M55" s="2"/>
      <c r="N55" s="3"/>
    </row>
    <row r="56" spans="1:14" ht="30" customHeight="1" thickBot="1">
      <c r="A56" s="15">
        <v>40</v>
      </c>
      <c r="B56" s="19" t="s">
        <v>24</v>
      </c>
      <c r="C56" s="16"/>
      <c r="D56" s="17"/>
      <c r="E56" s="17" t="str">
        <f>IF(C56="","",INDEX(data!$A$2:$E$23,MATCH('２部シングルス'!$C$33,data!$B$2:$B$23,0),5))</f>
        <v/>
      </c>
      <c r="F56" s="16"/>
      <c r="G56" s="18"/>
      <c r="H56" s="15">
        <v>40</v>
      </c>
      <c r="I56" s="19" t="s">
        <v>25</v>
      </c>
      <c r="J56" s="16"/>
      <c r="K56" s="17"/>
      <c r="L56" s="17" t="str">
        <f>IF(J56="","",INDEX(data!$A$2:$E$23,MATCH('２部シングルス'!$J$33,data!$B$2:$B$23,0),5))</f>
        <v/>
      </c>
      <c r="M56" s="16"/>
      <c r="N56" s="18"/>
    </row>
    <row r="57" spans="1:14" s="7" customFormat="1" ht="21" customHeight="1">
      <c r="A57" s="7" t="s">
        <v>10</v>
      </c>
      <c r="H57" s="7" t="s">
        <v>10</v>
      </c>
    </row>
    <row r="58" spans="1:14" s="7" customFormat="1" ht="21" customHeight="1">
      <c r="A58" s="7" t="s">
        <v>11</v>
      </c>
      <c r="H58" s="7" t="s">
        <v>11</v>
      </c>
    </row>
  </sheetData>
  <sheetProtection sheet="1" objects="1" scenarios="1"/>
  <mergeCells count="36">
    <mergeCell ref="A1:G1"/>
    <mergeCell ref="H1:N1"/>
    <mergeCell ref="A3:B3"/>
    <mergeCell ref="C3:G3"/>
    <mergeCell ref="H3:I3"/>
    <mergeCell ref="J3:N3"/>
    <mergeCell ref="M5:N5"/>
    <mergeCell ref="A4:B4"/>
    <mergeCell ref="C4:D4"/>
    <mergeCell ref="F4:G4"/>
    <mergeCell ref="H4:I4"/>
    <mergeCell ref="J4:K4"/>
    <mergeCell ref="M4:N4"/>
    <mergeCell ref="A5:B5"/>
    <mergeCell ref="C5:D5"/>
    <mergeCell ref="F5:G5"/>
    <mergeCell ref="H5:I5"/>
    <mergeCell ref="J5:K5"/>
    <mergeCell ref="A30:G30"/>
    <mergeCell ref="H30:N30"/>
    <mergeCell ref="A32:B32"/>
    <mergeCell ref="C32:G32"/>
    <mergeCell ref="H32:I32"/>
    <mergeCell ref="J32:N32"/>
    <mergeCell ref="M34:N34"/>
    <mergeCell ref="A33:B33"/>
    <mergeCell ref="C33:D33"/>
    <mergeCell ref="F33:G33"/>
    <mergeCell ref="H33:I33"/>
    <mergeCell ref="J33:K33"/>
    <mergeCell ref="M33:N33"/>
    <mergeCell ref="A34:B34"/>
    <mergeCell ref="C34:D34"/>
    <mergeCell ref="F34:G34"/>
    <mergeCell ref="H34:I34"/>
    <mergeCell ref="J34:K34"/>
  </mergeCells>
  <phoneticPr fontId="17"/>
  <dataValidations count="2">
    <dataValidation imeMode="hiragana" allowBlank="1" showInputMessage="1" showErrorMessage="1" sqref="D8:D27 D37:D56 K37:K56 K8:K27" xr:uid="{00000000-0002-0000-0400-000000000000}"/>
    <dataValidation imeMode="halfAlpha" allowBlank="1" showInputMessage="1" showErrorMessage="1" sqref="F8:G27 M8:N27 F37:G56 M37:N56" xr:uid="{00000000-0002-0000-0400-000001000000}"/>
  </dataValidations>
  <printOptions horizontalCentered="1" verticalCentered="1"/>
  <pageMargins left="0.78740157480314965" right="0.78740157480314965" top="0.59055118110236227" bottom="0.59055118110236227" header="0.31496062992125984" footer="0.31496062992125984"/>
  <pageSetup paperSize="9" orientation="portrait" horizontalDpi="1200" verticalDpi="1200" r:id="rId1"/>
  <colBreaks count="1" manualBreakCount="1">
    <brk id="7"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data!$B$2:$B$23</xm:f>
          </x14:formula1>
          <xm:sqref>C4:D4 J4:K4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workbookViewId="0">
      <selection activeCell="B2" sqref="B2"/>
    </sheetView>
  </sheetViews>
  <sheetFormatPr defaultRowHeight="13.2"/>
  <cols>
    <col min="2" max="2" width="25" bestFit="1" customWidth="1"/>
    <col min="3" max="3" width="39.33203125" bestFit="1" customWidth="1"/>
    <col min="4" max="4" width="13.88671875" bestFit="1" customWidth="1"/>
  </cols>
  <sheetData>
    <row r="1" spans="1:6">
      <c r="B1" t="s">
        <v>50</v>
      </c>
      <c r="C1" t="s">
        <v>51</v>
      </c>
      <c r="D1" t="s">
        <v>52</v>
      </c>
    </row>
    <row r="2" spans="1:6">
      <c r="A2">
        <v>1</v>
      </c>
      <c r="B2" s="38" t="s">
        <v>53</v>
      </c>
      <c r="C2" s="38" t="s">
        <v>54</v>
      </c>
      <c r="D2" s="38" t="s">
        <v>55</v>
      </c>
      <c r="E2" t="s">
        <v>126</v>
      </c>
      <c r="F2" s="1"/>
    </row>
    <row r="3" spans="1:6">
      <c r="A3">
        <v>2</v>
      </c>
      <c r="B3" s="38" t="s">
        <v>66</v>
      </c>
      <c r="C3" s="38" t="s">
        <v>56</v>
      </c>
      <c r="D3" s="38" t="s">
        <v>57</v>
      </c>
      <c r="E3" t="s">
        <v>127</v>
      </c>
    </row>
    <row r="4" spans="1:6">
      <c r="A4">
        <v>3</v>
      </c>
      <c r="B4" s="38" t="s">
        <v>65</v>
      </c>
      <c r="C4" s="38" t="s">
        <v>58</v>
      </c>
      <c r="D4" s="38" t="s">
        <v>59</v>
      </c>
      <c r="E4" t="s">
        <v>128</v>
      </c>
    </row>
    <row r="5" spans="1:6" ht="14.25" customHeight="1">
      <c r="A5">
        <v>4</v>
      </c>
      <c r="B5" s="39" t="s">
        <v>64</v>
      </c>
      <c r="C5" s="38" t="s">
        <v>60</v>
      </c>
      <c r="D5" s="38" t="s">
        <v>61</v>
      </c>
      <c r="E5" t="s">
        <v>129</v>
      </c>
    </row>
    <row r="6" spans="1:6">
      <c r="A6">
        <v>5</v>
      </c>
      <c r="B6" s="38" t="s">
        <v>62</v>
      </c>
      <c r="C6" s="38" t="s">
        <v>63</v>
      </c>
      <c r="D6" s="38" t="s">
        <v>67</v>
      </c>
      <c r="E6" t="s">
        <v>130</v>
      </c>
    </row>
    <row r="7" spans="1:6">
      <c r="A7">
        <v>6</v>
      </c>
      <c r="B7" s="38" t="s">
        <v>69</v>
      </c>
      <c r="C7" s="38" t="s">
        <v>68</v>
      </c>
      <c r="D7" s="38" t="s">
        <v>70</v>
      </c>
      <c r="E7" t="s">
        <v>131</v>
      </c>
    </row>
    <row r="8" spans="1:6">
      <c r="A8">
        <v>7</v>
      </c>
      <c r="B8" s="38" t="s">
        <v>71</v>
      </c>
      <c r="C8" s="38" t="s">
        <v>72</v>
      </c>
      <c r="D8" s="38" t="s">
        <v>73</v>
      </c>
      <c r="E8" t="s">
        <v>132</v>
      </c>
    </row>
    <row r="9" spans="1:6">
      <c r="A9">
        <v>8</v>
      </c>
      <c r="B9" s="40" t="s">
        <v>75</v>
      </c>
      <c r="C9" s="40" t="s">
        <v>74</v>
      </c>
      <c r="D9" s="40" t="s">
        <v>76</v>
      </c>
      <c r="E9" t="s">
        <v>133</v>
      </c>
    </row>
    <row r="10" spans="1:6">
      <c r="A10">
        <v>9</v>
      </c>
      <c r="B10" s="38" t="s">
        <v>77</v>
      </c>
      <c r="C10" s="38" t="s">
        <v>78</v>
      </c>
      <c r="D10" s="40" t="s">
        <v>79</v>
      </c>
      <c r="E10" t="s">
        <v>134</v>
      </c>
    </row>
    <row r="11" spans="1:6">
      <c r="A11">
        <v>10</v>
      </c>
      <c r="B11" s="38" t="s">
        <v>80</v>
      </c>
      <c r="C11" s="38" t="s">
        <v>81</v>
      </c>
      <c r="D11" s="40" t="s">
        <v>82</v>
      </c>
      <c r="E11" t="s">
        <v>135</v>
      </c>
    </row>
    <row r="12" spans="1:6">
      <c r="A12">
        <v>11</v>
      </c>
      <c r="B12" s="38" t="s">
        <v>83</v>
      </c>
      <c r="C12" s="38" t="s">
        <v>84</v>
      </c>
      <c r="D12" s="40" t="s">
        <v>85</v>
      </c>
      <c r="E12" t="s">
        <v>136</v>
      </c>
    </row>
    <row r="13" spans="1:6">
      <c r="A13">
        <v>12</v>
      </c>
      <c r="B13" s="38" t="s">
        <v>86</v>
      </c>
      <c r="C13" s="38" t="s">
        <v>87</v>
      </c>
      <c r="D13" s="40" t="s">
        <v>88</v>
      </c>
      <c r="E13" t="s">
        <v>137</v>
      </c>
    </row>
    <row r="14" spans="1:6">
      <c r="A14">
        <v>13</v>
      </c>
      <c r="B14" s="38" t="s">
        <v>89</v>
      </c>
      <c r="C14" s="38" t="s">
        <v>90</v>
      </c>
      <c r="D14" s="40" t="s">
        <v>91</v>
      </c>
      <c r="E14" t="s">
        <v>138</v>
      </c>
    </row>
    <row r="15" spans="1:6">
      <c r="A15">
        <v>14</v>
      </c>
      <c r="B15" s="38" t="s">
        <v>92</v>
      </c>
      <c r="C15" s="38" t="s">
        <v>93</v>
      </c>
      <c r="D15" s="40" t="s">
        <v>94</v>
      </c>
      <c r="E15" t="s">
        <v>139</v>
      </c>
    </row>
    <row r="16" spans="1:6">
      <c r="A16">
        <v>15</v>
      </c>
      <c r="B16" s="38" t="s">
        <v>115</v>
      </c>
      <c r="C16" s="38" t="s">
        <v>116</v>
      </c>
      <c r="D16" s="40" t="s">
        <v>117</v>
      </c>
      <c r="E16" t="s">
        <v>140</v>
      </c>
    </row>
    <row r="17" spans="1:5">
      <c r="A17">
        <v>16</v>
      </c>
      <c r="B17" s="38" t="s">
        <v>112</v>
      </c>
      <c r="C17" s="38" t="s">
        <v>113</v>
      </c>
      <c r="D17" s="40" t="s">
        <v>114</v>
      </c>
      <c r="E17" t="s">
        <v>141</v>
      </c>
    </row>
    <row r="18" spans="1:5">
      <c r="A18">
        <v>17</v>
      </c>
      <c r="B18" s="38" t="s">
        <v>95</v>
      </c>
      <c r="C18" s="38" t="s">
        <v>96</v>
      </c>
      <c r="D18" s="40" t="s">
        <v>97</v>
      </c>
      <c r="E18" t="s">
        <v>142</v>
      </c>
    </row>
    <row r="19" spans="1:5">
      <c r="A19">
        <v>18</v>
      </c>
      <c r="B19" s="38" t="s">
        <v>98</v>
      </c>
      <c r="C19" s="39" t="s">
        <v>99</v>
      </c>
      <c r="D19" s="40" t="s">
        <v>100</v>
      </c>
      <c r="E19" t="s">
        <v>143</v>
      </c>
    </row>
    <row r="20" spans="1:5">
      <c r="A20">
        <v>19</v>
      </c>
      <c r="B20" s="38" t="s">
        <v>101</v>
      </c>
      <c r="C20" s="38" t="s">
        <v>102</v>
      </c>
      <c r="D20" s="40" t="s">
        <v>103</v>
      </c>
      <c r="E20" t="s">
        <v>144</v>
      </c>
    </row>
    <row r="21" spans="1:5">
      <c r="A21">
        <v>20</v>
      </c>
      <c r="B21" s="38" t="s">
        <v>104</v>
      </c>
      <c r="C21" s="38" t="s">
        <v>105</v>
      </c>
      <c r="D21" s="40" t="s">
        <v>106</v>
      </c>
      <c r="E21" t="s">
        <v>159</v>
      </c>
    </row>
    <row r="22" spans="1:5">
      <c r="A22">
        <v>21</v>
      </c>
      <c r="B22" s="38" t="s">
        <v>107</v>
      </c>
      <c r="C22" s="38" t="s">
        <v>108</v>
      </c>
      <c r="D22" s="40" t="s">
        <v>109</v>
      </c>
      <c r="E22" t="s">
        <v>145</v>
      </c>
    </row>
    <row r="23" spans="1:5">
      <c r="A23">
        <v>22</v>
      </c>
      <c r="B23" s="38" t="s">
        <v>124</v>
      </c>
      <c r="C23" s="38" t="s">
        <v>110</v>
      </c>
      <c r="D23" s="40" t="s">
        <v>111</v>
      </c>
      <c r="E23" t="s">
        <v>146</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1部ダブルス</vt:lpstr>
      <vt:lpstr>2部ダブルス</vt:lpstr>
      <vt:lpstr>1部シングルス</vt:lpstr>
      <vt:lpstr>２部シングルス</vt:lpstr>
      <vt:lpstr>data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tokachibad-1</dc:creator>
  <cp:lastModifiedBy>工藤良太</cp:lastModifiedBy>
  <cp:lastPrinted>2023-10-24T08:56:36Z</cp:lastPrinted>
  <dcterms:created xsi:type="dcterms:W3CDTF">2016-03-21T02:24:16Z</dcterms:created>
  <dcterms:modified xsi:type="dcterms:W3CDTF">2025-10-08T03:49:57Z</dcterms:modified>
</cp:coreProperties>
</file>